
<file path=[Content_Types].xml><?xml version="1.0" encoding="utf-8"?>
<Types xmlns="http://schemas.openxmlformats.org/package/2006/content-types">
  <Default Extension="bin" ContentType="application/vnd.openxmlformats-officedocument.spreadsheetml.printerSettings"/>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120" yWindow="150" windowWidth="9720" windowHeight="6225" tabRatio="689" activeTab="1"/>
  </bookViews>
  <sheets>
    <sheet name="Hướng dẫn" sheetId="38" r:id="rId1"/>
    <sheet name="Mau A1" sheetId="42" r:id="rId2"/>
    <sheet name="Mau A2" sheetId="44" r:id="rId3"/>
    <sheet name="Mau B1.1" sheetId="28" r:id="rId4"/>
    <sheet name="Mau B1.2.1" sheetId="30" r:id="rId5"/>
    <sheet name="Mau  B1.2.2" sheetId="40" r:id="rId6"/>
    <sheet name="Mau B1.3" sheetId="31" r:id="rId7"/>
    <sheet name="Mau B1.4" sheetId="32" r:id="rId8"/>
    <sheet name="Mau B1.5" sheetId="47" r:id="rId9"/>
    <sheet name="Mau B1. 6" sheetId="33" r:id="rId10"/>
    <sheet name="Mau B1.7" sheetId="45" r:id="rId11"/>
    <sheet name="Mau B1.8" sheetId="34" r:id="rId12"/>
    <sheet name="Mau B2" sheetId="27" r:id="rId13"/>
  </sheets>
  <definedNames>
    <definedName name="_xlnm.Print_Area" localSheetId="5">'Mau  B1.2.2'!$A$1:$P$522</definedName>
    <definedName name="_xlnm.Print_Area" localSheetId="4">'Mau B1.2.1'!$A$1:$AZ$28</definedName>
    <definedName name="_xlnm.Print_Titles" localSheetId="5">'Mau  B1.2.2'!$10:$10</definedName>
    <definedName name="_xlnm.Print_Titles" localSheetId="1">'Mau A1'!$7:$10</definedName>
    <definedName name="_xlnm.Print_Titles" localSheetId="2">'Mau A2'!$7:$10</definedName>
    <definedName name="_xlnm.Print_Titles" localSheetId="9">'Mau B1. 6'!$9:$10</definedName>
    <definedName name="_xlnm.Print_Titles" localSheetId="3">'Mau B1.1'!$9:$10</definedName>
    <definedName name="_xlnm.Print_Titles" localSheetId="4">'Mau B1.2.1'!$9:$10</definedName>
    <definedName name="_xlnm.Print_Titles" localSheetId="6">'Mau B1.3'!$9:$10</definedName>
    <definedName name="_xlnm.Print_Titles" localSheetId="7">'Mau B1.4'!$9:$10</definedName>
    <definedName name="_xlnm.Print_Titles" localSheetId="8">'Mau B1.5'!$9:$10</definedName>
    <definedName name="_xlnm.Print_Titles" localSheetId="10">'Mau B1.7'!$9:$10</definedName>
    <definedName name="_xlnm.Print_Titles" localSheetId="11">'Mau B1.8'!$10:$10</definedName>
    <definedName name="_xlnm.Print_Titles" localSheetId="12">'Mau B2'!$9:$10</definedName>
  </definedNames>
  <calcPr calcId="124519" fullCalcOnLoad="1"/>
</workbook>
</file>

<file path=xl/calcChain.xml><?xml version="1.0" encoding="utf-8"?>
<calcChain xmlns="http://schemas.openxmlformats.org/spreadsheetml/2006/main">
  <c r="D37" i="42"/>
  <c r="S22" i="44"/>
  <c r="M82" i="42"/>
  <c r="M83"/>
  <c r="M84"/>
  <c r="M85"/>
  <c r="M86"/>
  <c r="M87"/>
  <c r="AZ20" i="30"/>
  <c r="P101" i="40"/>
  <c r="E20" i="27" s="1"/>
  <c r="H20" i="31"/>
  <c r="F20" i="27"/>
  <c r="E20" i="32"/>
  <c r="G20" i="27" s="1"/>
  <c r="E20" i="47"/>
  <c r="H20" i="27"/>
  <c r="G65" i="33"/>
  <c r="H65" s="1"/>
  <c r="I20" i="27" s="1"/>
  <c r="E20" i="45"/>
  <c r="J20" i="27"/>
  <c r="K20"/>
  <c r="Z82" i="42"/>
  <c r="Q20" i="44"/>
  <c r="M73" i="42"/>
  <c r="M74"/>
  <c r="M75"/>
  <c r="M76"/>
  <c r="M77"/>
  <c r="M78"/>
  <c r="M79"/>
  <c r="M80"/>
  <c r="M81"/>
  <c r="AZ19" i="30"/>
  <c r="P91" i="40"/>
  <c r="E19" i="27" s="1"/>
  <c r="H19" i="31"/>
  <c r="F19" i="27"/>
  <c r="E19" i="32"/>
  <c r="G19" i="27" s="1"/>
  <c r="E19" i="47"/>
  <c r="H19" i="27"/>
  <c r="G59" i="33"/>
  <c r="H59" s="1"/>
  <c r="I19" i="27" s="1"/>
  <c r="G60" i="33"/>
  <c r="G61"/>
  <c r="G62"/>
  <c r="G63"/>
  <c r="G64"/>
  <c r="E19" i="45"/>
  <c r="J19" i="27" s="1"/>
  <c r="Z73" i="42"/>
  <c r="Q19" i="44"/>
  <c r="M68" i="42"/>
  <c r="M69"/>
  <c r="M70"/>
  <c r="M71"/>
  <c r="M72"/>
  <c r="AZ18" i="30"/>
  <c r="E18" i="27" s="1"/>
  <c r="P81" i="40"/>
  <c r="H18" i="31"/>
  <c r="F18" i="27"/>
  <c r="E18" i="32"/>
  <c r="G18" i="27" s="1"/>
  <c r="E18" i="47"/>
  <c r="H18" i="27"/>
  <c r="G53" i="33"/>
  <c r="H53" s="1"/>
  <c r="I18" i="27" s="1"/>
  <c r="G54" i="33"/>
  <c r="G55"/>
  <c r="G56"/>
  <c r="G57"/>
  <c r="G58"/>
  <c r="E18" i="45"/>
  <c r="J18" i="27" s="1"/>
  <c r="Z68" i="42"/>
  <c r="Q18" i="44"/>
  <c r="M61" i="42"/>
  <c r="M62"/>
  <c r="M63"/>
  <c r="M64"/>
  <c r="M65"/>
  <c r="M66"/>
  <c r="M67"/>
  <c r="AZ17" i="30"/>
  <c r="P71" i="40"/>
  <c r="E17" i="27" s="1"/>
  <c r="H17" i="31"/>
  <c r="F17" i="27"/>
  <c r="E17" i="32"/>
  <c r="G17" i="27" s="1"/>
  <c r="E17" i="47"/>
  <c r="H17" i="27"/>
  <c r="G47" i="33"/>
  <c r="H47" s="1"/>
  <c r="I17" i="27" s="1"/>
  <c r="G48" i="33"/>
  <c r="G49"/>
  <c r="G50"/>
  <c r="G51"/>
  <c r="G52"/>
  <c r="E17" i="45"/>
  <c r="J17" i="27" s="1"/>
  <c r="Z61" i="42"/>
  <c r="Q17" i="44"/>
  <c r="M52" i="42"/>
  <c r="D16" i="44" s="1"/>
  <c r="M51" i="42"/>
  <c r="M53"/>
  <c r="M55"/>
  <c r="M57"/>
  <c r="M54"/>
  <c r="M58"/>
  <c r="M59"/>
  <c r="M60"/>
  <c r="AZ16" i="30"/>
  <c r="E16" i="27" s="1"/>
  <c r="P61" i="40"/>
  <c r="H16" i="31"/>
  <c r="F16" i="27"/>
  <c r="E16" i="32"/>
  <c r="G16" i="27" s="1"/>
  <c r="E16" i="47"/>
  <c r="H16" i="27"/>
  <c r="G41" i="33"/>
  <c r="H41" s="1"/>
  <c r="I16" i="27" s="1"/>
  <c r="G42" i="33"/>
  <c r="G43"/>
  <c r="G44"/>
  <c r="G45"/>
  <c r="G46"/>
  <c r="E16" i="45"/>
  <c r="J16" i="27" s="1"/>
  <c r="Z51" i="42"/>
  <c r="N16" i="44" s="1"/>
  <c r="Q16"/>
  <c r="M44" i="42"/>
  <c r="M45"/>
  <c r="M46"/>
  <c r="M47"/>
  <c r="M48"/>
  <c r="M50"/>
  <c r="AZ15" i="30"/>
  <c r="P51" i="40"/>
  <c r="E15" i="27"/>
  <c r="H15" i="31"/>
  <c r="F15" i="27" s="1"/>
  <c r="E15" i="32"/>
  <c r="G15" i="27"/>
  <c r="E15" i="47"/>
  <c r="H15" i="27" s="1"/>
  <c r="G35" i="33"/>
  <c r="G36"/>
  <c r="H35" s="1"/>
  <c r="I15" i="27" s="1"/>
  <c r="G37" i="33"/>
  <c r="G38"/>
  <c r="G39"/>
  <c r="G40"/>
  <c r="E15" i="45"/>
  <c r="J15" i="27"/>
  <c r="K15"/>
  <c r="Q15" i="44"/>
  <c r="M38" i="42"/>
  <c r="M35"/>
  <c r="M36"/>
  <c r="M37"/>
  <c r="D14" i="44" s="1"/>
  <c r="M39" i="42"/>
  <c r="M41"/>
  <c r="M42"/>
  <c r="AZ14" i="30"/>
  <c r="E14" i="27" s="1"/>
  <c r="P41" i="40"/>
  <c r="H14" i="31"/>
  <c r="F14" i="27"/>
  <c r="E14" i="32"/>
  <c r="G14" i="27" s="1"/>
  <c r="E14" i="47"/>
  <c r="H14" i="27"/>
  <c r="G29" i="33"/>
  <c r="H29" s="1"/>
  <c r="I14" i="27" s="1"/>
  <c r="G30" i="33"/>
  <c r="G31"/>
  <c r="G32"/>
  <c r="G33"/>
  <c r="G34"/>
  <c r="E14" i="45"/>
  <c r="J14" i="27" s="1"/>
  <c r="Q14" i="44"/>
  <c r="M27" i="42"/>
  <c r="M28"/>
  <c r="M29"/>
  <c r="M30"/>
  <c r="M31"/>
  <c r="M32"/>
  <c r="M33"/>
  <c r="M34"/>
  <c r="AZ13" i="30"/>
  <c r="P31" i="40"/>
  <c r="E13" i="27" s="1"/>
  <c r="H13" i="31"/>
  <c r="F13" i="27"/>
  <c r="E13" i="32"/>
  <c r="G13" i="27" s="1"/>
  <c r="E13" i="47"/>
  <c r="H13" i="27"/>
  <c r="G23" i="33"/>
  <c r="H23" s="1"/>
  <c r="I13" i="27" s="1"/>
  <c r="G24" i="33"/>
  <c r="G25"/>
  <c r="G26"/>
  <c r="G27"/>
  <c r="G28"/>
  <c r="E13" i="45"/>
  <c r="J13" i="27" s="1"/>
  <c r="Z27" i="42"/>
  <c r="N13" i="44" s="1"/>
  <c r="Q13"/>
  <c r="M19" i="42"/>
  <c r="M20"/>
  <c r="M21"/>
  <c r="M22"/>
  <c r="M23"/>
  <c r="M24"/>
  <c r="M25"/>
  <c r="M26"/>
  <c r="AZ12" i="30"/>
  <c r="P21" i="40"/>
  <c r="E12" i="27" s="1"/>
  <c r="H12" i="31"/>
  <c r="F12" i="27"/>
  <c r="E12" i="32"/>
  <c r="G12" i="27" s="1"/>
  <c r="E12" i="47"/>
  <c r="H12" i="27"/>
  <c r="G17" i="33"/>
  <c r="H17" s="1"/>
  <c r="I12" i="27" s="1"/>
  <c r="G18" i="33"/>
  <c r="G19"/>
  <c r="G20"/>
  <c r="G21"/>
  <c r="G22"/>
  <c r="E12" i="45"/>
  <c r="J12" i="27" s="1"/>
  <c r="Z19" i="42"/>
  <c r="N12" i="44" s="1"/>
  <c r="Q12"/>
  <c r="M14" i="42"/>
  <c r="M11"/>
  <c r="M12"/>
  <c r="M13"/>
  <c r="M15"/>
  <c r="M16"/>
  <c r="M17"/>
  <c r="D11" i="27"/>
  <c r="AZ11" i="30"/>
  <c r="P11" i="40"/>
  <c r="E11" i="27"/>
  <c r="H11" i="31"/>
  <c r="F11" i="27" s="1"/>
  <c r="E11" i="32"/>
  <c r="G11" i="27"/>
  <c r="E11" i="47"/>
  <c r="H11" i="27" s="1"/>
  <c r="G11" i="33"/>
  <c r="G12"/>
  <c r="H11" s="1"/>
  <c r="I11" i="27" s="1"/>
  <c r="G13" i="33"/>
  <c r="G14"/>
  <c r="G15"/>
  <c r="G16"/>
  <c r="E11" i="45"/>
  <c r="J11" i="27"/>
  <c r="Q11" i="44"/>
  <c r="AZ21" i="30"/>
  <c r="E21" i="27" s="1"/>
  <c r="C107" i="34"/>
  <c r="B107"/>
  <c r="C105"/>
  <c r="B105"/>
  <c r="C103"/>
  <c r="B103"/>
  <c r="C101"/>
  <c r="B101"/>
  <c r="C99"/>
  <c r="B99"/>
  <c r="C97"/>
  <c r="B97"/>
  <c r="C95"/>
  <c r="B95"/>
  <c r="C93"/>
  <c r="B93"/>
  <c r="C91"/>
  <c r="B91"/>
  <c r="C89"/>
  <c r="B89"/>
  <c r="F89"/>
  <c r="F87"/>
  <c r="F105"/>
  <c r="F103"/>
  <c r="F101"/>
  <c r="F99"/>
  <c r="F97"/>
  <c r="F95"/>
  <c r="F93"/>
  <c r="F91"/>
  <c r="C59" i="45"/>
  <c r="B59"/>
  <c r="C58"/>
  <c r="B58"/>
  <c r="C57"/>
  <c r="B57"/>
  <c r="C56"/>
  <c r="B56"/>
  <c r="C55"/>
  <c r="B55"/>
  <c r="C54"/>
  <c r="B54"/>
  <c r="C53"/>
  <c r="B53"/>
  <c r="C52"/>
  <c r="B52"/>
  <c r="C51"/>
  <c r="B51"/>
  <c r="C50"/>
  <c r="B50"/>
  <c r="E21"/>
  <c r="J21" i="27" s="1"/>
  <c r="E22" i="45"/>
  <c r="E23"/>
  <c r="E24"/>
  <c r="E25"/>
  <c r="E26"/>
  <c r="E27"/>
  <c r="E28"/>
  <c r="E29"/>
  <c r="E30"/>
  <c r="E31"/>
  <c r="E32"/>
  <c r="E33"/>
  <c r="E34"/>
  <c r="E35"/>
  <c r="E36"/>
  <c r="E37"/>
  <c r="E38"/>
  <c r="E39"/>
  <c r="E40"/>
  <c r="E41"/>
  <c r="E42"/>
  <c r="E43"/>
  <c r="E44"/>
  <c r="E45"/>
  <c r="E46"/>
  <c r="E47"/>
  <c r="E48"/>
  <c r="E49"/>
  <c r="E50"/>
  <c r="E51"/>
  <c r="E52"/>
  <c r="E53"/>
  <c r="E54"/>
  <c r="E55"/>
  <c r="E56"/>
  <c r="E57"/>
  <c r="E58"/>
  <c r="E59"/>
  <c r="E60"/>
  <c r="D61"/>
  <c r="C305" i="33"/>
  <c r="B305"/>
  <c r="C299"/>
  <c r="B299"/>
  <c r="C293"/>
  <c r="B293"/>
  <c r="C287"/>
  <c r="B287"/>
  <c r="C281"/>
  <c r="B281"/>
  <c r="C275"/>
  <c r="B275"/>
  <c r="C269"/>
  <c r="B269"/>
  <c r="C263"/>
  <c r="B263"/>
  <c r="C257"/>
  <c r="B257"/>
  <c r="C251"/>
  <c r="B251"/>
  <c r="C245"/>
  <c r="B245"/>
  <c r="G298"/>
  <c r="G297"/>
  <c r="G296"/>
  <c r="G295"/>
  <c r="G294"/>
  <c r="G293"/>
  <c r="H293" s="1"/>
  <c r="G292"/>
  <c r="G291"/>
  <c r="G290"/>
  <c r="G289"/>
  <c r="G288"/>
  <c r="G287"/>
  <c r="H287" s="1"/>
  <c r="G286"/>
  <c r="G285"/>
  <c r="G284"/>
  <c r="G283"/>
  <c r="G282"/>
  <c r="G281"/>
  <c r="H281"/>
  <c r="G280"/>
  <c r="G279"/>
  <c r="G278"/>
  <c r="G277"/>
  <c r="G276"/>
  <c r="H275" s="1"/>
  <c r="G275"/>
  <c r="G274"/>
  <c r="G273"/>
  <c r="G272"/>
  <c r="G271"/>
  <c r="G270"/>
  <c r="G269"/>
  <c r="H269" s="1"/>
  <c r="G268"/>
  <c r="G267"/>
  <c r="G266"/>
  <c r="G265"/>
  <c r="G264"/>
  <c r="G263"/>
  <c r="H263" s="1"/>
  <c r="G262"/>
  <c r="G261"/>
  <c r="G260"/>
  <c r="H257" s="1"/>
  <c r="G259"/>
  <c r="G258"/>
  <c r="G257"/>
  <c r="G256"/>
  <c r="G255"/>
  <c r="G254"/>
  <c r="G253"/>
  <c r="G252"/>
  <c r="H251" s="1"/>
  <c r="G251"/>
  <c r="G250"/>
  <c r="G249"/>
  <c r="G248"/>
  <c r="G247"/>
  <c r="G246"/>
  <c r="G245"/>
  <c r="H245" s="1"/>
  <c r="E21" i="47"/>
  <c r="H21" i="27"/>
  <c r="E22" i="47"/>
  <c r="E23"/>
  <c r="E24"/>
  <c r="E25"/>
  <c r="E26"/>
  <c r="E27"/>
  <c r="E28"/>
  <c r="E29"/>
  <c r="E30"/>
  <c r="E31"/>
  <c r="E32"/>
  <c r="E33"/>
  <c r="E34"/>
  <c r="E35"/>
  <c r="E36"/>
  <c r="E37"/>
  <c r="E38"/>
  <c r="E39"/>
  <c r="E40"/>
  <c r="E41"/>
  <c r="E42"/>
  <c r="E43"/>
  <c r="E44"/>
  <c r="E45"/>
  <c r="E46"/>
  <c r="E47"/>
  <c r="E48"/>
  <c r="E49"/>
  <c r="E50"/>
  <c r="E51"/>
  <c r="E52"/>
  <c r="E53"/>
  <c r="E54"/>
  <c r="E55"/>
  <c r="E56"/>
  <c r="E57"/>
  <c r="E58"/>
  <c r="E59"/>
  <c r="E60"/>
  <c r="B51"/>
  <c r="B50"/>
  <c r="B11"/>
  <c r="C11"/>
  <c r="B12"/>
  <c r="C12"/>
  <c r="B13"/>
  <c r="C13"/>
  <c r="B14"/>
  <c r="C14"/>
  <c r="B15"/>
  <c r="C15"/>
  <c r="B16"/>
  <c r="C16"/>
  <c r="B17"/>
  <c r="C17"/>
  <c r="B18"/>
  <c r="C18"/>
  <c r="B19"/>
  <c r="C19"/>
  <c r="B20"/>
  <c r="C20"/>
  <c r="B21"/>
  <c r="C21"/>
  <c r="B22"/>
  <c r="C22"/>
  <c r="B23"/>
  <c r="C23"/>
  <c r="B24"/>
  <c r="C24"/>
  <c r="B25"/>
  <c r="C25"/>
  <c r="B26"/>
  <c r="C26"/>
  <c r="B27"/>
  <c r="C27"/>
  <c r="B28"/>
  <c r="C28"/>
  <c r="B29"/>
  <c r="C29"/>
  <c r="B30"/>
  <c r="C30"/>
  <c r="B31"/>
  <c r="C31"/>
  <c r="B32"/>
  <c r="C32"/>
  <c r="B33"/>
  <c r="C33"/>
  <c r="B34"/>
  <c r="C34"/>
  <c r="B35"/>
  <c r="C35"/>
  <c r="B36"/>
  <c r="C36"/>
  <c r="B37"/>
  <c r="C37"/>
  <c r="B38"/>
  <c r="C38"/>
  <c r="B39"/>
  <c r="C39"/>
  <c r="B40"/>
  <c r="C40"/>
  <c r="B41"/>
  <c r="C41"/>
  <c r="B42"/>
  <c r="C42"/>
  <c r="B43"/>
  <c r="C43"/>
  <c r="B44"/>
  <c r="C44"/>
  <c r="B45"/>
  <c r="C45"/>
  <c r="B46"/>
  <c r="C46"/>
  <c r="B47"/>
  <c r="C47"/>
  <c r="B48"/>
  <c r="C48"/>
  <c r="B49"/>
  <c r="C49"/>
  <c r="C50"/>
  <c r="C51"/>
  <c r="B52"/>
  <c r="C52"/>
  <c r="B53"/>
  <c r="C53"/>
  <c r="B54"/>
  <c r="C54"/>
  <c r="B55"/>
  <c r="C55"/>
  <c r="B56"/>
  <c r="C56"/>
  <c r="B57"/>
  <c r="C57"/>
  <c r="B58"/>
  <c r="C58"/>
  <c r="B59"/>
  <c r="C59"/>
  <c r="B60"/>
  <c r="C60"/>
  <c r="E21" i="32"/>
  <c r="G21" i="27" s="1"/>
  <c r="E22" i="32"/>
  <c r="E23"/>
  <c r="E24"/>
  <c r="E25"/>
  <c r="E26"/>
  <c r="E27"/>
  <c r="E28"/>
  <c r="E29"/>
  <c r="E30"/>
  <c r="E31"/>
  <c r="E32"/>
  <c r="E33"/>
  <c r="E34"/>
  <c r="E35"/>
  <c r="E36"/>
  <c r="E37"/>
  <c r="E38"/>
  <c r="E39"/>
  <c r="E40"/>
  <c r="E41"/>
  <c r="E42"/>
  <c r="E43"/>
  <c r="E44"/>
  <c r="E45"/>
  <c r="E46"/>
  <c r="E47"/>
  <c r="E48"/>
  <c r="E49"/>
  <c r="E50"/>
  <c r="E51"/>
  <c r="E52"/>
  <c r="E53"/>
  <c r="E54"/>
  <c r="E55"/>
  <c r="E56"/>
  <c r="E57"/>
  <c r="E58"/>
  <c r="E59"/>
  <c r="E60"/>
  <c r="C59"/>
  <c r="B59"/>
  <c r="C58"/>
  <c r="B58"/>
  <c r="C57"/>
  <c r="B57"/>
  <c r="C56"/>
  <c r="B56"/>
  <c r="C55"/>
  <c r="B55"/>
  <c r="C54"/>
  <c r="B54"/>
  <c r="C53"/>
  <c r="B53"/>
  <c r="C52"/>
  <c r="B52"/>
  <c r="C51"/>
  <c r="B51"/>
  <c r="C50"/>
  <c r="B50"/>
  <c r="C59" i="31"/>
  <c r="B59"/>
  <c r="C58"/>
  <c r="B58"/>
  <c r="C57"/>
  <c r="B57"/>
  <c r="C56"/>
  <c r="B56"/>
  <c r="C55"/>
  <c r="B55"/>
  <c r="C54"/>
  <c r="B54"/>
  <c r="C53"/>
  <c r="B53"/>
  <c r="C52"/>
  <c r="B52"/>
  <c r="C51"/>
  <c r="B51"/>
  <c r="C50"/>
  <c r="B50"/>
  <c r="H58"/>
  <c r="H57"/>
  <c r="H56"/>
  <c r="H55"/>
  <c r="H54"/>
  <c r="H53"/>
  <c r="H52"/>
  <c r="H51"/>
  <c r="H50"/>
  <c r="C491" i="40"/>
  <c r="B491"/>
  <c r="C481"/>
  <c r="B481"/>
  <c r="C471"/>
  <c r="B471"/>
  <c r="C461"/>
  <c r="B461"/>
  <c r="C451"/>
  <c r="B451"/>
  <c r="C441"/>
  <c r="B441"/>
  <c r="C431"/>
  <c r="B431"/>
  <c r="C421"/>
  <c r="B421"/>
  <c r="C411"/>
  <c r="B411"/>
  <c r="C401"/>
  <c r="B401"/>
  <c r="P501"/>
  <c r="P491"/>
  <c r="P481"/>
  <c r="P471"/>
  <c r="P461"/>
  <c r="P451"/>
  <c r="P441"/>
  <c r="P431"/>
  <c r="P421"/>
  <c r="P411"/>
  <c r="P401"/>
  <c r="P391"/>
  <c r="B49" i="28"/>
  <c r="C59"/>
  <c r="B59"/>
  <c r="C58"/>
  <c r="B58"/>
  <c r="C57"/>
  <c r="B57"/>
  <c r="C56"/>
  <c r="B56"/>
  <c r="C55"/>
  <c r="B55"/>
  <c r="C54"/>
  <c r="B54"/>
  <c r="C53"/>
  <c r="B53"/>
  <c r="C52"/>
  <c r="B52"/>
  <c r="C51"/>
  <c r="B51"/>
  <c r="C50"/>
  <c r="B50"/>
  <c r="I58"/>
  <c r="I57"/>
  <c r="I56"/>
  <c r="I55"/>
  <c r="I54"/>
  <c r="I53"/>
  <c r="I52"/>
  <c r="I51"/>
  <c r="I50"/>
  <c r="I45"/>
  <c r="Z35" i="42"/>
  <c r="N14" i="44" s="1"/>
  <c r="Z44" i="42"/>
  <c r="Z89"/>
  <c r="I35" i="28"/>
  <c r="I36"/>
  <c r="I37"/>
  <c r="I38"/>
  <c r="I39"/>
  <c r="I40"/>
  <c r="I41"/>
  <c r="I42"/>
  <c r="I43"/>
  <c r="I44"/>
  <c r="I46"/>
  <c r="I47"/>
  <c r="I48"/>
  <c r="I49"/>
  <c r="I59"/>
  <c r="I60"/>
  <c r="Z11" i="42"/>
  <c r="N11" i="44" s="1"/>
  <c r="M18" i="42"/>
  <c r="M40"/>
  <c r="M43"/>
  <c r="M49"/>
  <c r="M56"/>
  <c r="M88"/>
  <c r="M89"/>
  <c r="M90"/>
  <c r="D21" i="44" s="1"/>
  <c r="M91" i="42"/>
  <c r="M92"/>
  <c r="I12" i="28"/>
  <c r="D12" i="27" s="1"/>
  <c r="F13" i="34"/>
  <c r="K12" i="27" s="1"/>
  <c r="F11" i="34"/>
  <c r="K11" i="27" s="1"/>
  <c r="I11" i="28"/>
  <c r="F15" i="34"/>
  <c r="K13" i="27" s="1"/>
  <c r="I13" i="28"/>
  <c r="D13" i="27" s="1"/>
  <c r="F17" i="34"/>
  <c r="K14" i="27" s="1"/>
  <c r="I14" i="28"/>
  <c r="D14" i="27" s="1"/>
  <c r="F19" i="34"/>
  <c r="I15" i="28"/>
  <c r="D15" i="27" s="1"/>
  <c r="F21" i="34"/>
  <c r="K16" i="27" s="1"/>
  <c r="I16" i="28"/>
  <c r="D16" i="27" s="1"/>
  <c r="F23" i="34"/>
  <c r="K17" i="27" s="1"/>
  <c r="I17" i="28"/>
  <c r="D17" i="27" s="1"/>
  <c r="F25" i="34"/>
  <c r="K18" i="27" s="1"/>
  <c r="I18" i="28"/>
  <c r="D18" i="27" s="1"/>
  <c r="I19" i="28"/>
  <c r="D19" i="27" s="1"/>
  <c r="F27" i="34"/>
  <c r="K19" i="27" s="1"/>
  <c r="I20" i="28"/>
  <c r="D20" i="27" s="1"/>
  <c r="G66" i="33"/>
  <c r="G67"/>
  <c r="G68"/>
  <c r="G69"/>
  <c r="G70"/>
  <c r="F29" i="34"/>
  <c r="P89" i="42"/>
  <c r="G21" i="44" s="1"/>
  <c r="I21" i="28"/>
  <c r="D21" i="27" s="1"/>
  <c r="P111" i="40"/>
  <c r="H21" i="31"/>
  <c r="F21" i="27" s="1"/>
  <c r="G71" i="33"/>
  <c r="G72"/>
  <c r="H71" s="1"/>
  <c r="I21" i="27" s="1"/>
  <c r="G73" i="33"/>
  <c r="G74"/>
  <c r="G75"/>
  <c r="G76"/>
  <c r="F31" i="34"/>
  <c r="K21" i="27" s="1"/>
  <c r="Q21" i="44"/>
  <c r="I22" i="28"/>
  <c r="P121" i="40"/>
  <c r="H22" i="31"/>
  <c r="G77" i="33"/>
  <c r="G78"/>
  <c r="H77" s="1"/>
  <c r="G79"/>
  <c r="G80"/>
  <c r="G81"/>
  <c r="G82"/>
  <c r="F33" i="34"/>
  <c r="I23" i="28"/>
  <c r="P131" i="40"/>
  <c r="H23" i="31"/>
  <c r="G83" i="33"/>
  <c r="G84"/>
  <c r="G85"/>
  <c r="G86"/>
  <c r="H83" s="1"/>
  <c r="G87"/>
  <c r="G88"/>
  <c r="F35" i="34"/>
  <c r="I24" i="28"/>
  <c r="P141" i="40"/>
  <c r="H24" i="31"/>
  <c r="G89" i="33"/>
  <c r="G90"/>
  <c r="H89" s="1"/>
  <c r="G91"/>
  <c r="G92"/>
  <c r="G93"/>
  <c r="G94"/>
  <c r="F37" i="34"/>
  <c r="I25" i="28"/>
  <c r="P151" i="40"/>
  <c r="H25" i="31"/>
  <c r="G95" i="33"/>
  <c r="G96"/>
  <c r="G97"/>
  <c r="G98"/>
  <c r="G99"/>
  <c r="G100"/>
  <c r="H95"/>
  <c r="F39" i="34"/>
  <c r="I26" i="28"/>
  <c r="P161" i="40"/>
  <c r="H26" i="31"/>
  <c r="G101" i="33"/>
  <c r="G102"/>
  <c r="G103"/>
  <c r="G104"/>
  <c r="G105"/>
  <c r="G106"/>
  <c r="F41" i="34"/>
  <c r="I27" i="28"/>
  <c r="P171" i="40"/>
  <c r="H27" i="31"/>
  <c r="G107" i="33"/>
  <c r="G108"/>
  <c r="G109"/>
  <c r="G110"/>
  <c r="G111"/>
  <c r="G112"/>
  <c r="F43" i="34"/>
  <c r="I28" i="28"/>
  <c r="P181" i="40"/>
  <c r="H28" i="31"/>
  <c r="G113" i="33"/>
  <c r="H113" s="1"/>
  <c r="G114"/>
  <c r="G115"/>
  <c r="G116"/>
  <c r="G117"/>
  <c r="G118"/>
  <c r="F45" i="34"/>
  <c r="I29" i="28"/>
  <c r="P191" i="40"/>
  <c r="H29" i="31"/>
  <c r="G119" i="33"/>
  <c r="H119" s="1"/>
  <c r="G120"/>
  <c r="G121"/>
  <c r="G122"/>
  <c r="G123"/>
  <c r="G124"/>
  <c r="F47" i="34"/>
  <c r="I30" i="28"/>
  <c r="P201" i="40"/>
  <c r="H30" i="31"/>
  <c r="G125" i="33"/>
  <c r="G126"/>
  <c r="H125" s="1"/>
  <c r="G127"/>
  <c r="G128"/>
  <c r="G129"/>
  <c r="G130"/>
  <c r="F49" i="34"/>
  <c r="I31" i="28"/>
  <c r="P211" i="40"/>
  <c r="H31" i="31"/>
  <c r="G131" i="33"/>
  <c r="H131" s="1"/>
  <c r="G132"/>
  <c r="G133"/>
  <c r="G134"/>
  <c r="G135"/>
  <c r="G136"/>
  <c r="F51" i="34"/>
  <c r="I32" i="28"/>
  <c r="P221" i="40"/>
  <c r="H32" i="31"/>
  <c r="G137" i="33"/>
  <c r="H137" s="1"/>
  <c r="G138"/>
  <c r="G139"/>
  <c r="G140"/>
  <c r="G141"/>
  <c r="G142"/>
  <c r="F53" i="34"/>
  <c r="I33" i="28"/>
  <c r="P231" i="40"/>
  <c r="H33" i="31"/>
  <c r="G143" i="33"/>
  <c r="G144"/>
  <c r="G145"/>
  <c r="G146"/>
  <c r="G147"/>
  <c r="H143" s="1"/>
  <c r="G148"/>
  <c r="F55" i="34"/>
  <c r="I34" i="28"/>
  <c r="P241" i="40"/>
  <c r="H34" i="31"/>
  <c r="G149" i="33"/>
  <c r="G150"/>
  <c r="G151"/>
  <c r="G152"/>
  <c r="G153"/>
  <c r="G154"/>
  <c r="H149"/>
  <c r="F57" i="34"/>
  <c r="P251" i="40"/>
  <c r="H35" i="31"/>
  <c r="G155" i="33"/>
  <c r="H155" s="1"/>
  <c r="G156"/>
  <c r="G157"/>
  <c r="G158"/>
  <c r="G159"/>
  <c r="G160"/>
  <c r="F59" i="34"/>
  <c r="P261" i="40"/>
  <c r="H36" i="31"/>
  <c r="G161" i="33"/>
  <c r="G162"/>
  <c r="G163"/>
  <c r="H161" s="1"/>
  <c r="G164"/>
  <c r="G165"/>
  <c r="G166"/>
  <c r="F61" i="34"/>
  <c r="P271" i="40"/>
  <c r="H37" i="31"/>
  <c r="G167" i="33"/>
  <c r="H167" s="1"/>
  <c r="G168"/>
  <c r="G169"/>
  <c r="G170"/>
  <c r="G171"/>
  <c r="G172"/>
  <c r="F63" i="34"/>
  <c r="P281" i="40"/>
  <c r="H38" i="31"/>
  <c r="G173" i="33"/>
  <c r="H173" s="1"/>
  <c r="G174"/>
  <c r="G175"/>
  <c r="G176"/>
  <c r="G177"/>
  <c r="G178"/>
  <c r="F65" i="34"/>
  <c r="P291" i="40"/>
  <c r="H39" i="31"/>
  <c r="G179" i="33"/>
  <c r="H179" s="1"/>
  <c r="G180"/>
  <c r="G181"/>
  <c r="G182"/>
  <c r="G183"/>
  <c r="G184"/>
  <c r="F67" i="34"/>
  <c r="P301" i="40"/>
  <c r="H40" i="31"/>
  <c r="G185" i="33"/>
  <c r="H185" s="1"/>
  <c r="G186"/>
  <c r="G187"/>
  <c r="G188"/>
  <c r="G189"/>
  <c r="G190"/>
  <c r="F69" i="34"/>
  <c r="P311" i="40"/>
  <c r="H41" i="31"/>
  <c r="G191" i="33"/>
  <c r="H191" s="1"/>
  <c r="G192"/>
  <c r="G193"/>
  <c r="G194"/>
  <c r="G195"/>
  <c r="G196"/>
  <c r="F71" i="34"/>
  <c r="P321" i="40"/>
  <c r="H42" i="31"/>
  <c r="G197" i="33"/>
  <c r="G198"/>
  <c r="G199"/>
  <c r="G200"/>
  <c r="G201"/>
  <c r="G202"/>
  <c r="H197"/>
  <c r="F73" i="34"/>
  <c r="P331" i="40"/>
  <c r="H43" i="31"/>
  <c r="G203" i="33"/>
  <c r="H203" s="1"/>
  <c r="G204"/>
  <c r="G205"/>
  <c r="G206"/>
  <c r="G207"/>
  <c r="G208"/>
  <c r="F75" i="34"/>
  <c r="P341" i="40"/>
  <c r="H44" i="31"/>
  <c r="G209" i="33"/>
  <c r="G210"/>
  <c r="G211"/>
  <c r="H209" s="1"/>
  <c r="G212"/>
  <c r="G213"/>
  <c r="G214"/>
  <c r="F77" i="34"/>
  <c r="P351" i="40"/>
  <c r="H45" i="31"/>
  <c r="G215" i="33"/>
  <c r="H215" s="1"/>
  <c r="G216"/>
  <c r="G217"/>
  <c r="G218"/>
  <c r="G219"/>
  <c r="G220"/>
  <c r="F79" i="34"/>
  <c r="P361" i="40"/>
  <c r="H46" i="31"/>
  <c r="G221" i="33"/>
  <c r="H221" s="1"/>
  <c r="G222"/>
  <c r="G223"/>
  <c r="G224"/>
  <c r="G225"/>
  <c r="G226"/>
  <c r="F81" i="34"/>
  <c r="P371" i="40"/>
  <c r="H47" i="31"/>
  <c r="G227" i="33"/>
  <c r="G228"/>
  <c r="G229"/>
  <c r="G230"/>
  <c r="G231"/>
  <c r="G232"/>
  <c r="F83" i="34"/>
  <c r="P381" i="40"/>
  <c r="H48" i="31"/>
  <c r="G233" i="33"/>
  <c r="H233" s="1"/>
  <c r="G234"/>
  <c r="G235"/>
  <c r="G236"/>
  <c r="G237"/>
  <c r="G238"/>
  <c r="F85" i="34"/>
  <c r="H49" i="31"/>
  <c r="G239" i="33"/>
  <c r="G240"/>
  <c r="G241"/>
  <c r="H239" s="1"/>
  <c r="G242"/>
  <c r="G243"/>
  <c r="G244"/>
  <c r="H59" i="31"/>
  <c r="G299" i="33"/>
  <c r="G300"/>
  <c r="G301"/>
  <c r="G302"/>
  <c r="H299" s="1"/>
  <c r="G303"/>
  <c r="G304"/>
  <c r="F107" i="34"/>
  <c r="H60" i="31"/>
  <c r="G305" i="33"/>
  <c r="G306"/>
  <c r="G307"/>
  <c r="H305" s="1"/>
  <c r="G308"/>
  <c r="G309"/>
  <c r="G310"/>
  <c r="F109" i="34"/>
  <c r="W93" i="42"/>
  <c r="U93"/>
  <c r="S93"/>
  <c r="C109" i="34"/>
  <c r="B109"/>
  <c r="C87"/>
  <c r="B87"/>
  <c r="C85"/>
  <c r="B85"/>
  <c r="C83"/>
  <c r="B83"/>
  <c r="C81"/>
  <c r="B81"/>
  <c r="C79"/>
  <c r="B79"/>
  <c r="C77"/>
  <c r="B77"/>
  <c r="C75"/>
  <c r="B75"/>
  <c r="C73"/>
  <c r="B73"/>
  <c r="C71"/>
  <c r="B71"/>
  <c r="C69"/>
  <c r="B69"/>
  <c r="C67"/>
  <c r="B67"/>
  <c r="C65"/>
  <c r="B65"/>
  <c r="C63"/>
  <c r="B63"/>
  <c r="C61"/>
  <c r="B61"/>
  <c r="C59"/>
  <c r="B59"/>
  <c r="C57"/>
  <c r="B57"/>
  <c r="C55"/>
  <c r="B55"/>
  <c r="C53"/>
  <c r="B53"/>
  <c r="C51"/>
  <c r="B51"/>
  <c r="C49"/>
  <c r="B49"/>
  <c r="C47"/>
  <c r="B47"/>
  <c r="C45"/>
  <c r="B45"/>
  <c r="C43"/>
  <c r="B43"/>
  <c r="C41"/>
  <c r="B41"/>
  <c r="C39"/>
  <c r="B39"/>
  <c r="C37"/>
  <c r="B37"/>
  <c r="C35"/>
  <c r="B35"/>
  <c r="C33"/>
  <c r="B33"/>
  <c r="C31"/>
  <c r="B31"/>
  <c r="C29"/>
  <c r="B29"/>
  <c r="C27"/>
  <c r="B27"/>
  <c r="C25"/>
  <c r="B25"/>
  <c r="C23"/>
  <c r="B23"/>
  <c r="C21"/>
  <c r="B21"/>
  <c r="C19"/>
  <c r="B19"/>
  <c r="C17"/>
  <c r="B17"/>
  <c r="C15"/>
  <c r="B15"/>
  <c r="C13"/>
  <c r="B13"/>
  <c r="C11"/>
  <c r="B11"/>
  <c r="C21" i="27"/>
  <c r="B21"/>
  <c r="C20"/>
  <c r="B20"/>
  <c r="C19"/>
  <c r="B19"/>
  <c r="C18"/>
  <c r="B18"/>
  <c r="C17"/>
  <c r="B17"/>
  <c r="C16"/>
  <c r="B16"/>
  <c r="C15"/>
  <c r="B15"/>
  <c r="C14"/>
  <c r="B14"/>
  <c r="C13"/>
  <c r="B13"/>
  <c r="C12"/>
  <c r="B12"/>
  <c r="C11"/>
  <c r="B11"/>
  <c r="C60" i="45"/>
  <c r="B60"/>
  <c r="C49"/>
  <c r="B49"/>
  <c r="C48"/>
  <c r="B48"/>
  <c r="C47"/>
  <c r="B47"/>
  <c r="C46"/>
  <c r="B46"/>
  <c r="C45"/>
  <c r="B45"/>
  <c r="C44"/>
  <c r="B44"/>
  <c r="C43"/>
  <c r="B43"/>
  <c r="C42"/>
  <c r="B42"/>
  <c r="C41"/>
  <c r="B41"/>
  <c r="C40"/>
  <c r="B40"/>
  <c r="C39"/>
  <c r="B39"/>
  <c r="C38"/>
  <c r="B38"/>
  <c r="C37"/>
  <c r="B37"/>
  <c r="C36"/>
  <c r="B36"/>
  <c r="C35"/>
  <c r="B35"/>
  <c r="C34"/>
  <c r="B34"/>
  <c r="C33"/>
  <c r="B33"/>
  <c r="C32"/>
  <c r="B32"/>
  <c r="C31"/>
  <c r="B31"/>
  <c r="C30"/>
  <c r="B30"/>
  <c r="C29"/>
  <c r="B29"/>
  <c r="C28"/>
  <c r="B28"/>
  <c r="C27"/>
  <c r="B27"/>
  <c r="C26"/>
  <c r="B26"/>
  <c r="C25"/>
  <c r="B25"/>
  <c r="C24"/>
  <c r="B24"/>
  <c r="C23"/>
  <c r="B23"/>
  <c r="C22"/>
  <c r="B22"/>
  <c r="C21"/>
  <c r="B21"/>
  <c r="C20"/>
  <c r="B20"/>
  <c r="C19"/>
  <c r="B19"/>
  <c r="C18"/>
  <c r="B18"/>
  <c r="C17"/>
  <c r="B17"/>
  <c r="C16"/>
  <c r="B16"/>
  <c r="C15"/>
  <c r="B15"/>
  <c r="C14"/>
  <c r="B14"/>
  <c r="C13"/>
  <c r="B13"/>
  <c r="C12"/>
  <c r="B12"/>
  <c r="C11"/>
  <c r="B11"/>
  <c r="C239" i="33"/>
  <c r="B239"/>
  <c r="C233"/>
  <c r="B233"/>
  <c r="C227"/>
  <c r="B227"/>
  <c r="C221"/>
  <c r="B221"/>
  <c r="C215"/>
  <c r="B215"/>
  <c r="C209"/>
  <c r="B209"/>
  <c r="C203"/>
  <c r="B203"/>
  <c r="C197"/>
  <c r="B197"/>
  <c r="C191"/>
  <c r="B191"/>
  <c r="C185"/>
  <c r="B185"/>
  <c r="C179"/>
  <c r="B179"/>
  <c r="C173"/>
  <c r="B173"/>
  <c r="C167"/>
  <c r="B167"/>
  <c r="C161"/>
  <c r="B161"/>
  <c r="C155"/>
  <c r="B155"/>
  <c r="C149"/>
  <c r="B149"/>
  <c r="C143"/>
  <c r="B143"/>
  <c r="C137"/>
  <c r="B137"/>
  <c r="C131"/>
  <c r="B131"/>
  <c r="C125"/>
  <c r="B125"/>
  <c r="C119"/>
  <c r="B119"/>
  <c r="C113"/>
  <c r="B113"/>
  <c r="C107"/>
  <c r="B107"/>
  <c r="C101"/>
  <c r="B101"/>
  <c r="C95"/>
  <c r="B95"/>
  <c r="C89"/>
  <c r="B89"/>
  <c r="C83"/>
  <c r="B83"/>
  <c r="C77"/>
  <c r="B77"/>
  <c r="C71"/>
  <c r="B71"/>
  <c r="C65"/>
  <c r="B65"/>
  <c r="C59"/>
  <c r="B59"/>
  <c r="C53"/>
  <c r="B53"/>
  <c r="C47"/>
  <c r="B47"/>
  <c r="C41"/>
  <c r="B41"/>
  <c r="C35"/>
  <c r="B35"/>
  <c r="C29"/>
  <c r="B29"/>
  <c r="C23"/>
  <c r="B23"/>
  <c r="C17"/>
  <c r="B17"/>
  <c r="C11"/>
  <c r="B11"/>
  <c r="C60" i="32"/>
  <c r="B60"/>
  <c r="C49"/>
  <c r="B49"/>
  <c r="C48"/>
  <c r="B48"/>
  <c r="C47"/>
  <c r="B47"/>
  <c r="C46"/>
  <c r="B46"/>
  <c r="C45"/>
  <c r="B45"/>
  <c r="C44"/>
  <c r="B44"/>
  <c r="C43"/>
  <c r="B43"/>
  <c r="C42"/>
  <c r="B42"/>
  <c r="C41"/>
  <c r="B41"/>
  <c r="C40"/>
  <c r="B40"/>
  <c r="C39"/>
  <c r="B39"/>
  <c r="C38"/>
  <c r="B38"/>
  <c r="C37"/>
  <c r="B37"/>
  <c r="C36"/>
  <c r="B36"/>
  <c r="C35"/>
  <c r="B35"/>
  <c r="C34"/>
  <c r="B34"/>
  <c r="C33"/>
  <c r="B33"/>
  <c r="C32"/>
  <c r="B32"/>
  <c r="C31"/>
  <c r="B31"/>
  <c r="C30"/>
  <c r="B30"/>
  <c r="C29"/>
  <c r="B29"/>
  <c r="C28"/>
  <c r="B28"/>
  <c r="C27"/>
  <c r="B27"/>
  <c r="C26"/>
  <c r="B26"/>
  <c r="C25"/>
  <c r="B25"/>
  <c r="C24"/>
  <c r="B24"/>
  <c r="C23"/>
  <c r="B23"/>
  <c r="C22"/>
  <c r="B22"/>
  <c r="C21"/>
  <c r="B21"/>
  <c r="C20"/>
  <c r="B20"/>
  <c r="C19"/>
  <c r="B19"/>
  <c r="C18"/>
  <c r="B18"/>
  <c r="C17"/>
  <c r="B17"/>
  <c r="C16"/>
  <c r="B16"/>
  <c r="C15"/>
  <c r="B15"/>
  <c r="C14"/>
  <c r="B14"/>
  <c r="C13"/>
  <c r="B13"/>
  <c r="C12"/>
  <c r="B12"/>
  <c r="C11"/>
  <c r="B11"/>
  <c r="C60" i="31"/>
  <c r="B60"/>
  <c r="C49"/>
  <c r="B49"/>
  <c r="C48"/>
  <c r="B48"/>
  <c r="C47"/>
  <c r="B47"/>
  <c r="C46"/>
  <c r="B46"/>
  <c r="C45"/>
  <c r="B45"/>
  <c r="C44"/>
  <c r="B44"/>
  <c r="C43"/>
  <c r="B43"/>
  <c r="C42"/>
  <c r="B42"/>
  <c r="C41"/>
  <c r="B41"/>
  <c r="C40"/>
  <c r="B40"/>
  <c r="C39"/>
  <c r="B39"/>
  <c r="C38"/>
  <c r="B38"/>
  <c r="C37"/>
  <c r="B37"/>
  <c r="C36"/>
  <c r="B36"/>
  <c r="C35"/>
  <c r="B35"/>
  <c r="C34"/>
  <c r="B34"/>
  <c r="C33"/>
  <c r="B33"/>
  <c r="C32"/>
  <c r="B32"/>
  <c r="C31"/>
  <c r="B31"/>
  <c r="C30"/>
  <c r="B30"/>
  <c r="C29"/>
  <c r="B29"/>
  <c r="C28"/>
  <c r="B28"/>
  <c r="C27"/>
  <c r="B27"/>
  <c r="C26"/>
  <c r="B26"/>
  <c r="C25"/>
  <c r="B25"/>
  <c r="C24"/>
  <c r="B24"/>
  <c r="C23"/>
  <c r="B23"/>
  <c r="C22"/>
  <c r="B22"/>
  <c r="C21"/>
  <c r="B21"/>
  <c r="C20"/>
  <c r="B20"/>
  <c r="C19"/>
  <c r="B19"/>
  <c r="C18"/>
  <c r="B18"/>
  <c r="C17"/>
  <c r="B17"/>
  <c r="C16"/>
  <c r="B16"/>
  <c r="C15"/>
  <c r="B15"/>
  <c r="C14"/>
  <c r="B14"/>
  <c r="C13"/>
  <c r="B13"/>
  <c r="C12"/>
  <c r="B12"/>
  <c r="C11"/>
  <c r="B11"/>
  <c r="C501" i="40"/>
  <c r="B501"/>
  <c r="C391"/>
  <c r="B391"/>
  <c r="C381"/>
  <c r="B381"/>
  <c r="C371"/>
  <c r="B371"/>
  <c r="C361"/>
  <c r="B361"/>
  <c r="C351"/>
  <c r="B351"/>
  <c r="C341"/>
  <c r="B341"/>
  <c r="C331"/>
  <c r="B331"/>
  <c r="C321"/>
  <c r="B321"/>
  <c r="C311"/>
  <c r="B311"/>
  <c r="C301"/>
  <c r="B301"/>
  <c r="C291"/>
  <c r="B291"/>
  <c r="C281"/>
  <c r="B281"/>
  <c r="C271"/>
  <c r="B271"/>
  <c r="C261"/>
  <c r="B261"/>
  <c r="C251"/>
  <c r="B251"/>
  <c r="C241"/>
  <c r="B241"/>
  <c r="C231"/>
  <c r="B231"/>
  <c r="C221"/>
  <c r="B221"/>
  <c r="C211"/>
  <c r="B211"/>
  <c r="C201"/>
  <c r="B201"/>
  <c r="C191"/>
  <c r="B191"/>
  <c r="C181"/>
  <c r="B181"/>
  <c r="C171"/>
  <c r="B171"/>
  <c r="C161"/>
  <c r="B161"/>
  <c r="C151"/>
  <c r="B151"/>
  <c r="C141"/>
  <c r="B141"/>
  <c r="C131"/>
  <c r="B131"/>
  <c r="C121"/>
  <c r="B121"/>
  <c r="C111"/>
  <c r="B111"/>
  <c r="C101"/>
  <c r="B101"/>
  <c r="C91"/>
  <c r="B91"/>
  <c r="C81"/>
  <c r="B81"/>
  <c r="C71"/>
  <c r="B71"/>
  <c r="C61"/>
  <c r="B61"/>
  <c r="C51"/>
  <c r="B51"/>
  <c r="C41"/>
  <c r="B41"/>
  <c r="C31"/>
  <c r="B31"/>
  <c r="C21"/>
  <c r="B21"/>
  <c r="C11"/>
  <c r="B11"/>
  <c r="C21" i="30"/>
  <c r="B21"/>
  <c r="C20"/>
  <c r="B20"/>
  <c r="C19"/>
  <c r="B19"/>
  <c r="C18"/>
  <c r="B18"/>
  <c r="C17"/>
  <c r="B17"/>
  <c r="C16"/>
  <c r="B16"/>
  <c r="C15"/>
  <c r="B15"/>
  <c r="C14"/>
  <c r="B14"/>
  <c r="C13"/>
  <c r="B13"/>
  <c r="C12"/>
  <c r="B12"/>
  <c r="C11"/>
  <c r="B11"/>
  <c r="C14" i="28"/>
  <c r="C15"/>
  <c r="C16"/>
  <c r="C17"/>
  <c r="C18"/>
  <c r="C19"/>
  <c r="C20"/>
  <c r="C21"/>
  <c r="C22"/>
  <c r="C23"/>
  <c r="C24"/>
  <c r="C25"/>
  <c r="C26"/>
  <c r="C27"/>
  <c r="C28"/>
  <c r="C29"/>
  <c r="C30"/>
  <c r="C31"/>
  <c r="C32"/>
  <c r="C33"/>
  <c r="C34"/>
  <c r="C35"/>
  <c r="C36"/>
  <c r="C37"/>
  <c r="C38"/>
  <c r="C39"/>
  <c r="C40"/>
  <c r="C41"/>
  <c r="C42"/>
  <c r="C43"/>
  <c r="C44"/>
  <c r="C45"/>
  <c r="C46"/>
  <c r="C47"/>
  <c r="C48"/>
  <c r="C49"/>
  <c r="C60"/>
  <c r="B15"/>
  <c r="B16"/>
  <c r="B17"/>
  <c r="B18"/>
  <c r="B19"/>
  <c r="B20"/>
  <c r="B21"/>
  <c r="B22"/>
  <c r="B23"/>
  <c r="B24"/>
  <c r="B25"/>
  <c r="B26"/>
  <c r="B27"/>
  <c r="B28"/>
  <c r="B29"/>
  <c r="B30"/>
  <c r="B31"/>
  <c r="B32"/>
  <c r="B33"/>
  <c r="B34"/>
  <c r="B35"/>
  <c r="B36"/>
  <c r="B37"/>
  <c r="B38"/>
  <c r="B39"/>
  <c r="B40"/>
  <c r="B41"/>
  <c r="B42"/>
  <c r="B43"/>
  <c r="B44"/>
  <c r="B45"/>
  <c r="B46"/>
  <c r="B47"/>
  <c r="B48"/>
  <c r="B60"/>
  <c r="B14"/>
  <c r="B13"/>
  <c r="B12"/>
  <c r="B11"/>
  <c r="C13"/>
  <c r="C12"/>
  <c r="C11"/>
  <c r="C14" i="44"/>
  <c r="C15"/>
  <c r="C16"/>
  <c r="C17"/>
  <c r="C18"/>
  <c r="C19"/>
  <c r="C20"/>
  <c r="C21"/>
  <c r="B21"/>
  <c r="B20"/>
  <c r="B19"/>
  <c r="B18"/>
  <c r="B17"/>
  <c r="B16"/>
  <c r="B15"/>
  <c r="B14"/>
  <c r="C13"/>
  <c r="B13"/>
  <c r="C12"/>
  <c r="B12"/>
  <c r="C11"/>
  <c r="B11"/>
  <c r="AB93" i="42"/>
  <c r="N15" i="44"/>
  <c r="N17"/>
  <c r="N18"/>
  <c r="N19"/>
  <c r="N20"/>
  <c r="N21"/>
  <c r="L21"/>
  <c r="L20"/>
  <c r="L19"/>
  <c r="L18"/>
  <c r="L17"/>
  <c r="L16"/>
  <c r="L15"/>
  <c r="L14"/>
  <c r="L13"/>
  <c r="L12"/>
  <c r="L11"/>
  <c r="K21"/>
  <c r="K11"/>
  <c r="K12"/>
  <c r="K13"/>
  <c r="K14"/>
  <c r="K15"/>
  <c r="K16"/>
  <c r="K17"/>
  <c r="K18"/>
  <c r="K19"/>
  <c r="K20"/>
  <c r="J21"/>
  <c r="J20"/>
  <c r="J19"/>
  <c r="J18"/>
  <c r="J17"/>
  <c r="J16"/>
  <c r="J15"/>
  <c r="J14"/>
  <c r="J13"/>
  <c r="J12"/>
  <c r="J11"/>
  <c r="H21"/>
  <c r="H20"/>
  <c r="H19"/>
  <c r="H18"/>
  <c r="H17"/>
  <c r="H16"/>
  <c r="H15"/>
  <c r="H14"/>
  <c r="H13"/>
  <c r="H11"/>
  <c r="H12"/>
  <c r="F21"/>
  <c r="F20"/>
  <c r="F19"/>
  <c r="F18"/>
  <c r="F17"/>
  <c r="F16"/>
  <c r="F15"/>
  <c r="F14"/>
  <c r="F13"/>
  <c r="F12"/>
  <c r="F11"/>
  <c r="E14"/>
  <c r="E15"/>
  <c r="E16"/>
  <c r="E17"/>
  <c r="E18"/>
  <c r="E19"/>
  <c r="E20"/>
  <c r="E21"/>
  <c r="E11"/>
  <c r="E12"/>
  <c r="E13"/>
  <c r="G93" i="42"/>
  <c r="H93"/>
  <c r="N93"/>
  <c r="O93"/>
  <c r="Q93"/>
  <c r="T93"/>
  <c r="V93"/>
  <c r="X93"/>
  <c r="H227" i="33"/>
  <c r="E61" i="45"/>
  <c r="H101" i="33"/>
  <c r="H107"/>
  <c r="P19" i="42" l="1"/>
  <c r="Y19" s="1"/>
  <c r="P27"/>
  <c r="Z93"/>
  <c r="P51"/>
  <c r="G16" i="44" s="1"/>
  <c r="P61" i="42"/>
  <c r="G17" i="44" s="1"/>
  <c r="P73" i="42"/>
  <c r="Y73" s="1"/>
  <c r="D12" i="44"/>
  <c r="D15"/>
  <c r="M93" i="42"/>
  <c r="P82"/>
  <c r="G20" i="44" s="1"/>
  <c r="D18"/>
  <c r="L20" i="27"/>
  <c r="R82" i="42" s="1"/>
  <c r="AA82" s="1"/>
  <c r="O20" i="44" s="1"/>
  <c r="Q22"/>
  <c r="E22"/>
  <c r="L22"/>
  <c r="H22"/>
  <c r="H22" i="27"/>
  <c r="J22" i="44"/>
  <c r="K22"/>
  <c r="L17" i="27"/>
  <c r="R61" i="42" s="1"/>
  <c r="AA61" s="1"/>
  <c r="O17" i="44" s="1"/>
  <c r="L15" i="27"/>
  <c r="R44" i="42" s="1"/>
  <c r="AA44" s="1"/>
  <c r="O15" i="44" s="1"/>
  <c r="L13" i="27"/>
  <c r="R27" i="42" s="1"/>
  <c r="AA27" s="1"/>
  <c r="O13" i="44" s="1"/>
  <c r="N22"/>
  <c r="G22" i="27"/>
  <c r="F22" i="44"/>
  <c r="Y27" i="42"/>
  <c r="G13" i="44"/>
  <c r="Y82" i="42"/>
  <c r="Y61"/>
  <c r="G19" i="44"/>
  <c r="L21" i="27"/>
  <c r="R89" i="42" s="1"/>
  <c r="K22" i="27"/>
  <c r="J22"/>
  <c r="E22"/>
  <c r="L19"/>
  <c r="R73" i="42" s="1"/>
  <c r="L12" i="27"/>
  <c r="R19" i="42" s="1"/>
  <c r="I22" i="27"/>
  <c r="L18"/>
  <c r="R68" i="42" s="1"/>
  <c r="L16" i="27"/>
  <c r="R51" i="42" s="1"/>
  <c r="L14" i="27"/>
  <c r="R35" i="42" s="1"/>
  <c r="F22" i="27"/>
  <c r="L11"/>
  <c r="P35" i="42"/>
  <c r="P68"/>
  <c r="D11" i="44"/>
  <c r="Y89" i="42"/>
  <c r="Y51"/>
  <c r="D22" i="27"/>
  <c r="D20" i="44"/>
  <c r="P11" i="42"/>
  <c r="P44"/>
  <c r="D19" i="44"/>
  <c r="D13"/>
  <c r="D17"/>
  <c r="G12" l="1"/>
  <c r="I20"/>
  <c r="I15"/>
  <c r="I13"/>
  <c r="I17"/>
  <c r="Y11" i="42"/>
  <c r="G11" i="44"/>
  <c r="P93" i="42"/>
  <c r="R11"/>
  <c r="L22" i="27"/>
  <c r="M19" i="44"/>
  <c r="Y44" i="42"/>
  <c r="G15" i="44"/>
  <c r="Y35" i="42"/>
  <c r="G14" i="44"/>
  <c r="I16"/>
  <c r="AA51" i="42"/>
  <c r="O16" i="44" s="1"/>
  <c r="I21"/>
  <c r="AA89" i="42"/>
  <c r="O21" i="44" s="1"/>
  <c r="AC82" i="42"/>
  <c r="P20" i="44" s="1"/>
  <c r="R20" s="1"/>
  <c r="M20"/>
  <c r="G18"/>
  <c r="Y68" i="42"/>
  <c r="AA19"/>
  <c r="O12" i="44" s="1"/>
  <c r="I12"/>
  <c r="AC27" i="42"/>
  <c r="P13" i="44" s="1"/>
  <c r="R13" s="1"/>
  <c r="M13"/>
  <c r="D22"/>
  <c r="M21"/>
  <c r="AA68" i="42"/>
  <c r="O18" i="44" s="1"/>
  <c r="I18"/>
  <c r="M16"/>
  <c r="AA73" i="42"/>
  <c r="O19" i="44" s="1"/>
  <c r="I19"/>
  <c r="AA35" i="42"/>
  <c r="O14" i="44" s="1"/>
  <c r="I14"/>
  <c r="AC61" i="42"/>
  <c r="P17" i="44" s="1"/>
  <c r="R17" s="1"/>
  <c r="M17"/>
  <c r="M12"/>
  <c r="AC19" i="42" l="1"/>
  <c r="P12" i="44" s="1"/>
  <c r="R12" s="1"/>
  <c r="AC51" i="42"/>
  <c r="P16" i="44" s="1"/>
  <c r="R16" s="1"/>
  <c r="AC73" i="42"/>
  <c r="P19" i="44" s="1"/>
  <c r="R19" s="1"/>
  <c r="M11"/>
  <c r="Y93" i="42"/>
  <c r="AC89"/>
  <c r="P21" i="44" s="1"/>
  <c r="R21" s="1"/>
  <c r="AC35" i="42"/>
  <c r="P14" i="44" s="1"/>
  <c r="R14" s="1"/>
  <c r="M14"/>
  <c r="AC68" i="42"/>
  <c r="P18" i="44" s="1"/>
  <c r="R18" s="1"/>
  <c r="M18"/>
  <c r="AC44" i="42"/>
  <c r="P15" i="44" s="1"/>
  <c r="R15" s="1"/>
  <c r="M15"/>
  <c r="AA11" i="42"/>
  <c r="AC11" s="1"/>
  <c r="I11" i="44"/>
  <c r="I22" s="1"/>
  <c r="R93" i="42"/>
  <c r="G22" i="44"/>
  <c r="AC93" i="42" l="1"/>
  <c r="P11" i="44"/>
  <c r="M22"/>
  <c r="O11"/>
  <c r="O22" s="1"/>
  <c r="AA93" i="42"/>
  <c r="P22" i="44" l="1"/>
  <c r="R11"/>
  <c r="R22" s="1"/>
</calcChain>
</file>

<file path=xl/comments1.xml><?xml version="1.0" encoding="utf-8"?>
<comments xmlns="http://schemas.openxmlformats.org/spreadsheetml/2006/main">
  <authors>
    <author>Admin</author>
  </authors>
  <commentList>
    <comment ref="T61" authorId="0">
      <text>
        <r>
          <rPr>
            <b/>
            <sz val="8"/>
            <color indexed="81"/>
            <rFont val="Tahoma"/>
          </rPr>
          <t>Quyêt định nghỉ 15/7/2016 đươc miễn giảm 2 tuần khôi lượng chuẩn
  ( 270-54) :44 * 2 tuần= 9.8 tiết
  kl giảng dạy  miễn giảm còn lai                          270 - 9.8= 260.2</t>
        </r>
      </text>
    </comment>
    <comment ref="W61" authorId="0">
      <text>
        <r>
          <rPr>
            <b/>
            <sz val="8"/>
            <color indexed="81"/>
            <rFont val="Tahoma"/>
          </rPr>
          <t xml:space="preserve">Quyêt định nghỉ 15/7/2016 đươc miễn giảm 2 tuần khôi lượng chuẩn
  (270 :44) * 2 tuần= 12.4 giờ
  kl  khác miễn giảm còn lai                                                                                                                 273 - 12.4 = 260.6   </t>
        </r>
      </text>
    </comment>
    <comment ref="V89" authorId="0">
      <text>
        <r>
          <rPr>
            <sz val="8"/>
            <color indexed="81"/>
            <rFont val="Tahoma"/>
          </rPr>
          <t xml:space="preserve">khối lượng NCKH được miễn giảm 280.2 giờ 
</t>
        </r>
      </text>
    </comment>
  </commentList>
</comments>
</file>

<file path=xl/comments2.xml><?xml version="1.0" encoding="utf-8"?>
<comments xmlns="http://schemas.openxmlformats.org/spreadsheetml/2006/main">
  <authors>
    <author>Admin</author>
  </authors>
  <commentList>
    <comment ref="K21" authorId="0">
      <text>
        <r>
          <rPr>
            <b/>
            <sz val="8"/>
            <color indexed="81"/>
            <rFont val="Tahoma"/>
          </rPr>
          <t xml:space="preserve">khối lượng NCKH được miễn giảm 280.2 giờ </t>
        </r>
      </text>
    </comment>
  </commentList>
</comments>
</file>

<file path=xl/sharedStrings.xml><?xml version="1.0" encoding="utf-8"?>
<sst xmlns="http://schemas.openxmlformats.org/spreadsheetml/2006/main" count="776" uniqueCount="406">
  <si>
    <t>TT</t>
  </si>
  <si>
    <t>(1)</t>
  </si>
  <si>
    <t>(2)</t>
  </si>
  <si>
    <t>(3)</t>
  </si>
  <si>
    <t>(4)</t>
  </si>
  <si>
    <t>(5)</t>
  </si>
  <si>
    <t>(6)</t>
  </si>
  <si>
    <t>(7)</t>
  </si>
  <si>
    <t>(8)</t>
  </si>
  <si>
    <t>(9)</t>
  </si>
  <si>
    <t>(10)</t>
  </si>
  <si>
    <t>(11)</t>
  </si>
  <si>
    <t>CỘNG HÒA XÃ HỘI CHỦ NGHĨA VIỆT NAM</t>
  </si>
  <si>
    <t>Độc lập - Tự do - Hạnh phúc</t>
  </si>
  <si>
    <t>Ghi chú</t>
  </si>
  <si>
    <t>TRƯỞNG KHOA</t>
  </si>
  <si>
    <t>Họ và tên GV</t>
  </si>
  <si>
    <t>Mục 1</t>
  </si>
  <si>
    <t>Mục 2</t>
  </si>
  <si>
    <t>Mục 3</t>
  </si>
  <si>
    <t>Mục 4</t>
  </si>
  <si>
    <t>Mục 5</t>
  </si>
  <si>
    <t>Mục 6</t>
  </si>
  <si>
    <t>Mục 7</t>
  </si>
  <si>
    <t>Tổng số giờ</t>
  </si>
  <si>
    <t xml:space="preserve">TỔNG CỘNG </t>
  </si>
  <si>
    <t>Họ và Tên</t>
  </si>
  <si>
    <t>TỔNG CỘNG</t>
  </si>
  <si>
    <t>HIỆU TRƯỞNG</t>
  </si>
  <si>
    <t>Mẫu  B2</t>
  </si>
  <si>
    <t>Mẫu B1. 1</t>
  </si>
  <si>
    <t>THỜI GIAN THAM DỰ</t>
  </si>
  <si>
    <t>TỔNG
SỐ GIỜ 
ĐƯỢC TÍNH</t>
  </si>
  <si>
    <t>GHI
CHÚ</t>
  </si>
  <si>
    <t>Trưởng Khoa</t>
  </si>
  <si>
    <t>Người lập biểu</t>
  </si>
  <si>
    <t>BẢNG TỔNG HỢP THAM QUAN THỰC TẾ</t>
  </si>
  <si>
    <r>
      <t>Minh chứng nộp kèm</t>
    </r>
    <r>
      <rPr>
        <sz val="13"/>
        <color indexed="8"/>
        <rFont val="Times New Roman"/>
        <family val="1"/>
        <charset val="163"/>
      </rPr>
      <t>: Kế hoạch được Hiệu trưởng duyệt và danh sách tham dự thực tế.</t>
    </r>
  </si>
  <si>
    <t>BẢNG TỔNG HỢP HỌP VỀ CÔNG TÁC CHUYÊN MÔN ĐỊNH KỲ</t>
  </si>
  <si>
    <t xml:space="preserve"> HỌP VỀ CÔNG TÁC CHUYÊN MÔN ĐỊNH KỲ</t>
  </si>
  <si>
    <t>T10</t>
  </si>
  <si>
    <t>T11</t>
  </si>
  <si>
    <t>T12</t>
  </si>
  <si>
    <t>T02</t>
  </si>
  <si>
    <t>T 3</t>
  </si>
  <si>
    <t>T4</t>
  </si>
  <si>
    <t>T5</t>
  </si>
  <si>
    <t>T 6</t>
  </si>
  <si>
    <t>T 7</t>
  </si>
  <si>
    <t>T 8</t>
  </si>
  <si>
    <t>BẢNG TỔNG HỢP HỌP VỀ CÔNG TÁC CHUYÊN MÔN ĐỘT XUẤT</t>
  </si>
  <si>
    <t>THỜI GIAN</t>
  </si>
  <si>
    <t>NỘI DUNG HỌP</t>
  </si>
  <si>
    <t>SỐ GIỜ
ĐƯỢC TÍNH</t>
  </si>
  <si>
    <t>TỔNG 
SỐ GIỜ
ĐƯỢC TÍNH</t>
  </si>
  <si>
    <t>Hiệu trưởng</t>
  </si>
  <si>
    <r>
      <t>Minh chứng nộp kèm</t>
    </r>
    <r>
      <rPr>
        <sz val="13"/>
        <color indexed="8"/>
        <rFont val="Times New Roman"/>
        <family val="1"/>
      </rPr>
      <t>: Biên bản họp có danh sách GV dự họp thực tế.</t>
    </r>
  </si>
  <si>
    <t>Mẫu B1. 4</t>
  </si>
  <si>
    <t>BẢNG TỔNG HỢP BỒI DƯỠNG CHUYÊN MÔN</t>
  </si>
  <si>
    <t>BẢNG TỔNG HỢP DỰ GIỜ ĐỊNH KỲ, ĐỘT XUẤT</t>
  </si>
  <si>
    <t>Họp góp ý cho bao nhiêu GV</t>
  </si>
  <si>
    <r>
      <t>Minh chứng nộp kèm</t>
    </r>
    <r>
      <rPr>
        <sz val="13"/>
        <color indexed="8"/>
        <rFont val="Times New Roman"/>
        <family val="1"/>
        <charset val="163"/>
      </rPr>
      <t>:</t>
    </r>
  </si>
  <si>
    <t>Mẫu B1. 6</t>
  </si>
  <si>
    <t>BẢNG TỔNG HỢP KIỂM TRA, CHẤM ĐIỂM HỒ SƠ CHUYÊN MÔN</t>
  </si>
  <si>
    <t>Tổ bộ môn 
được phân công 
kiểm tra, chấm điểm</t>
  </si>
  <si>
    <t xml:space="preserve">Số GV trong tổ
kiểm tra, 
chấm điểm </t>
  </si>
  <si>
    <t>Số giờ
được tính</t>
  </si>
  <si>
    <t>Tổng 
số giờ được tính</t>
  </si>
  <si>
    <t>BẢNG TỔNG HỢP CÁC CÔNG VIỆC KHÁC (NẾU CÓ)</t>
  </si>
  <si>
    <t>Nội dung công việc</t>
  </si>
  <si>
    <t>Số giờ 
được tính</t>
  </si>
  <si>
    <t>Tổng số gờ
được tính</t>
  </si>
  <si>
    <r>
      <t>Minh chứng nộp kèm</t>
    </r>
    <r>
      <rPr>
        <sz val="13"/>
        <color indexed="8"/>
        <rFont val="Times New Roman"/>
        <family val="1"/>
        <charset val="163"/>
      </rPr>
      <t xml:space="preserve">: Văn bản được Hiệu trưởng duyệt. </t>
    </r>
  </si>
  <si>
    <t>Môn dạy</t>
  </si>
  <si>
    <t>LT</t>
  </si>
  <si>
    <t>TH</t>
  </si>
  <si>
    <t>(12)</t>
  </si>
  <si>
    <t>(13)</t>
  </si>
  <si>
    <t>(14)</t>
  </si>
  <si>
    <t>Thực hiện trong năm học</t>
  </si>
  <si>
    <t>Kiêm nhiệm</t>
  </si>
  <si>
    <t>Khối lượng công tác cộng thêm</t>
  </si>
  <si>
    <t>TRƯỞNG P. TC-HC-TH</t>
  </si>
  <si>
    <t>I. YÊU CẦU BẮT BUỘC</t>
  </si>
  <si>
    <t>II. BỘ MẪU A</t>
  </si>
  <si>
    <t>III. BỘ MẪU B</t>
  </si>
  <si>
    <t xml:space="preserve">  - Nếu GV vắng buổi nào thì không chấm công buổi đó (không có dấu x). </t>
  </si>
  <si>
    <t>+ Mẫu B1.6</t>
  </si>
  <si>
    <t>+ Mẫu B1.7</t>
  </si>
  <si>
    <t>+ Mẫu B2</t>
  </si>
  <si>
    <t>- Các dữ liệu của bộ biểu mẫu phải được ghép lại thành 1 file excel duy nhất, trong đó từng sheet là một mẫu tính khác nhau.</t>
  </si>
  <si>
    <t>TỔNG
SỐ 
GIỜ
ĐƯỢC 
TÍNH</t>
  </si>
  <si>
    <t>lớp dạy</t>
  </si>
  <si>
    <t xml:space="preserve">Học 
kỳ
</t>
  </si>
  <si>
    <t>Số tiết 
thừa, 
thiếu
giảng dạy</t>
  </si>
  <si>
    <t>Số tiết 
thừa, 
thiếu
NCKH</t>
  </si>
  <si>
    <t>Chưa nhân 
hệ số</t>
  </si>
  <si>
    <t>Hệ số</t>
  </si>
  <si>
    <t>Số tiết 
quy đổi và đã nhân
 hệ số</t>
  </si>
  <si>
    <t>Tổng tiết
thực hiện</t>
  </si>
  <si>
    <t>Số giờ 
NCKH</t>
  </si>
  <si>
    <t>(15)</t>
  </si>
  <si>
    <t>(16)</t>
  </si>
  <si>
    <t>(17)</t>
  </si>
  <si>
    <t>(18)</t>
  </si>
  <si>
    <t>(19)</t>
  </si>
  <si>
    <t>(20)</t>
  </si>
  <si>
    <t>(21)</t>
  </si>
  <si>
    <t>(22)</t>
  </si>
  <si>
    <t>(23)</t>
  </si>
  <si>
    <t>Cột (13) = cột (10) + cột (11) + cột (12).</t>
  </si>
  <si>
    <t>Cột (19)  = cột (13) - cột (16).</t>
  </si>
  <si>
    <t>Cột (20)  = (cột (14) - cột (17))/ 3.2,  nếu cột (17) = 500.</t>
  </si>
  <si>
    <t xml:space="preserve">                       Cột (20)  = (cột (14) - cột (17))/2.8, nếu cột (17) = 600.</t>
  </si>
  <si>
    <r>
      <t>Cách tính</t>
    </r>
    <r>
      <rPr>
        <sz val="10"/>
        <rFont val="Times New Roman"/>
        <family val="1"/>
      </rPr>
      <t>:     Cột (10) = cột (6) x cột (8) + (cột (7) x cột (9)) / 1.5</t>
    </r>
  </si>
  <si>
    <t>UBND THÀNH PHỐ HỒ CHÍ MINH</t>
  </si>
  <si>
    <t>TRƯỜNG CAO ĐẲNG KỸ THUẬT
LÝ TỰ TRỌNG TP. HỒ CHÍ MINH</t>
  </si>
  <si>
    <t>Mẫu B1. 8</t>
  </si>
  <si>
    <t>Mục 8</t>
  </si>
  <si>
    <t>TRƯỞNG PHÒNG TS-ĐT-GTVL</t>
  </si>
  <si>
    <t>TRƯỞNG PHÒNG KT&amp;ĐBCL</t>
  </si>
  <si>
    <t>TRƯỞNG P. QLKH-HTQT</t>
  </si>
  <si>
    <t>TRƯỞNG P. TS-ĐT-GTVL</t>
  </si>
  <si>
    <t>TRƯỞNG P. TTGD-CTSV</t>
  </si>
  <si>
    <t>Mẫu B1. 7</t>
  </si>
  <si>
    <t>BẢNG TỔNG HỢP CÔNG TÁC ĐÁNH GIÁ KẾT QUẢ HỌC TẬP CỦA HSSV</t>
  </si>
  <si>
    <t>TỔNG
SỐ TIẾT
THỰC HIỆN</t>
  </si>
  <si>
    <t>TỔNG
SỐ GIỜ
QUY ĐỔI</t>
  </si>
  <si>
    <t>Mẫu A1</t>
  </si>
  <si>
    <t>Mẫu A2</t>
  </si>
  <si>
    <r>
      <t>Lưu ý:</t>
    </r>
    <r>
      <rPr>
        <sz val="10"/>
        <rFont val="Times New Roman"/>
        <family val="1"/>
      </rPr>
      <t xml:space="preserve">           Cột (10) , cột (13), cột (15), cột (19), cột (20), cột (21), cột (23) : Không nhập dữ liệu vì đã cài sẵn công thức tính.</t>
    </r>
  </si>
  <si>
    <t xml:space="preserve">                       Cột (23)  = cột (19) + cột (20) + cột (21).</t>
  </si>
  <si>
    <t xml:space="preserve">Số GV 
được  kiểm tra, 
chấm điểm của tổ </t>
  </si>
  <si>
    <t>Lưu ý: Không cần nhập số liệu, vì tất cả các số liệu được cài sẵn công thức chuyển từ mẫu A1 sang</t>
  </si>
  <si>
    <t>2/ Cột (6) = (cột (5) x 4) / cột (4)</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</si>
  <si>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</si>
  <si>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Cột (3): Chuyển số liệu từ bảng B1.1</t>
  </si>
  <si>
    <t>Cột (6): Chuyển số liệu từ bảng B1.4</t>
  </si>
  <si>
    <t>Cột (9): Chuyển số liệu từ bảng B1.7</t>
  </si>
  <si>
    <t>Cột (7): Chuyển số liệu từ bảng B1.5</t>
  </si>
  <si>
    <t>Cột (10): Chuyển số liệu từ bảng B1.8</t>
  </si>
  <si>
    <t>Cột (8): Chuyển số liệu từ bảng B1.6</t>
  </si>
  <si>
    <t>- Trong các bảng tổng hợp mẫu A1,2 &amp; các mẫu B: thứ tự tên GV giữa các bảng phải giống nhau.</t>
  </si>
  <si>
    <t>+ Mẫu A1: Bảng tính khối lượng công việc của Giảng viên trong năm học.</t>
  </si>
  <si>
    <t>+ Mẫu A2: Bảng tổng kết khối lượng công việc của Giảng viên trong năm học</t>
  </si>
  <si>
    <t>HỌ VÀ TÊN GIẢNG VIÊN</t>
  </si>
  <si>
    <t>Họ và tên Giảng viên</t>
  </si>
  <si>
    <t xml:space="preserve">  - Khoa nhập dữ liệu ở các cột (1), (3), (4), (5)  và cột (8) nếu có.</t>
  </si>
  <si>
    <r>
      <t xml:space="preserve">  - Không nhập số liệu ở  Cột (10), (13), (15), (19), (20), (21) và  Cột (23). </t>
    </r>
    <r>
      <rPr>
        <sz val="13"/>
        <color indexed="12"/>
        <rFont val="Times New Roman"/>
        <family val="1"/>
      </rPr>
      <t>Vì đây là cột công thức đã được cài sẵn.</t>
    </r>
  </si>
  <si>
    <r>
      <t xml:space="preserve">  - Cột "Họ và tên giảng viên" và " Tổng số giờ được tính" : không nhập số liệu. </t>
    </r>
    <r>
      <rPr>
        <sz val="13"/>
        <color indexed="12"/>
        <rFont val="Times New Roman"/>
        <family val="1"/>
      </rPr>
      <t>Vì đây là cột công thức đã được cài sẵn.</t>
    </r>
  </si>
  <si>
    <t>+ Mẫu B1.8</t>
  </si>
  <si>
    <r>
      <t xml:space="preserve">  - Không nhập số liệu ở các cột "Họ và tên giảng viên" và cột " Tổng số giờ được tính". </t>
    </r>
    <r>
      <rPr>
        <sz val="13"/>
        <color indexed="12"/>
        <rFont val="Times New Roman"/>
        <family val="1"/>
      </rPr>
      <t>Vì đây là cột công thức đã được cài sẵn.</t>
    </r>
  </si>
  <si>
    <t xml:space="preserve">  - Không nhập số liệu: Các cột đã được cài công thức chuyển dữ liệu từ mẫu A1 sang.</t>
  </si>
  <si>
    <t xml:space="preserve">  - Khoa nhập dữ liệu ở cột (12) nếu có.</t>
  </si>
  <si>
    <r>
      <t xml:space="preserve">  - Không nhập liệu ở các cột (2), (6) &amp; (7). </t>
    </r>
    <r>
      <rPr>
        <sz val="13"/>
        <color indexed="12"/>
        <rFont val="Times New Roman"/>
        <family val="1"/>
      </rPr>
      <t>Vì đây là cột công thức đã được cài sẵn.</t>
    </r>
  </si>
  <si>
    <t>HƯỚNG DẪN CHUNG CHO BỘ BIỂU MẪU TÍNH KHỐI LƯỢNG GIẢNG VIÊN</t>
  </si>
  <si>
    <t>Độc lập - Tự do - Hạnh Phúc</t>
  </si>
  <si>
    <t>Số tiết chuẩn
giảng dạy
cả năm
còn lại</t>
  </si>
  <si>
    <r>
      <t xml:space="preserve">  - Không nhập số liệu ở cột "Họ và tên giảng viên" và " Tổng số giờ được tính". </t>
    </r>
    <r>
      <rPr>
        <sz val="13"/>
        <color indexed="12"/>
        <rFont val="Times New Roman"/>
        <family val="1"/>
      </rPr>
      <t>Vì đây là cột công thức đã được cài sẵn.</t>
    </r>
  </si>
  <si>
    <t>Sĩ số</t>
  </si>
  <si>
    <t>Học 
lại</t>
  </si>
  <si>
    <t>Chính thức</t>
  </si>
  <si>
    <t>Số tiết 
chuẩn
giảng dạy
cả năm</t>
  </si>
  <si>
    <t>Số giờ
chuẩn
NCKH
cả năm</t>
  </si>
  <si>
    <t xml:space="preserve">  - Các cột được tô màu: Điền đầy đủ thông tin (bắt buộc). Phải ẩn (Hide) trước khi in.</t>
  </si>
  <si>
    <t>Cột (21) = (cột (15) - cột (18))/2.8, nếu giờ chuẩn =260.</t>
  </si>
  <si>
    <t>Cột (21) = (cột (15) - cột (18))/3.2, nếu giờ chuẩn =360.</t>
  </si>
  <si>
    <t>LƯU Ý:  Trong quá trình thao tác trên các biểu mẫu, nếu có thắc mắc xin liên hệ qua địa chỉ egov hoặc Phòng TS-Đào tạo-GTVL.</t>
  </si>
  <si>
    <t>BẢNG TÍNH KHỐI LƯỢNG CÔNG VIỆC CỦA GIẢNG VIÊN TRONG NĂM HỌC 2015 - 2016</t>
  </si>
  <si>
    <t>BẢNG TỔNG KẾT KHỐI LƯỢNG CÔNG VIỆC CỦA GIẢNG VIÊN TRONG NĂM HỌC 2015 - 2016</t>
  </si>
  <si>
    <t>NĂM HỌC 2015 - 2016</t>
  </si>
  <si>
    <t>Tp. HCM, ngày      tháng     năm 2016</t>
  </si>
  <si>
    <t>Tp.HCM, Ngày      tháng      năm 2016</t>
  </si>
  <si>
    <t>Tp.HCM, Ngày       tháng     năm 2016</t>
  </si>
  <si>
    <t>Tp.HCM, ngày      tháng      năm 2016</t>
  </si>
  <si>
    <t>TP.HCM, Ngày      tháng      năm 2016</t>
  </si>
  <si>
    <t>Thành phố Hồ Chí Minh, ngày        tháng       năm 2016</t>
  </si>
  <si>
    <t>Tổng 
số tiết 
thừa,
thiếu
năm học
2015-2016</t>
  </si>
  <si>
    <t>Số giờ chuẩn "Học tập bồi dưỡng và các nhiệm vụ khác"</t>
  </si>
  <si>
    <t xml:space="preserve">Số giờ
"Học tập bồi dưỡng và các nhiệm vụ khác" </t>
  </si>
  <si>
    <t xml:space="preserve">Số tiết 
thừa,
thiếu 
"Học tập bồi dưỡng và các nhiệm vụ khác" </t>
  </si>
  <si>
    <t>Số giờ 
chuẩn
NCKH
cả năm
còn lại</t>
  </si>
  <si>
    <t>Số giờ 
chuẩn
NCKH 
cả năm 
còn lại</t>
  </si>
  <si>
    <t xml:space="preserve">Số giờ chuẩn "Học tập bồi dưỡng và các nhiệm vụ khác"
cả năm
còn lại </t>
  </si>
  <si>
    <t>Mẫu B1.2. 1</t>
  </si>
  <si>
    <t>T9/
2015</t>
  </si>
  <si>
    <t>T01/
2016</t>
  </si>
  <si>
    <t>Mẫu B1. 3</t>
  </si>
  <si>
    <r>
      <t>Minh chứng nộp kèm:</t>
    </r>
    <r>
      <rPr>
        <sz val="13"/>
        <color indexed="8"/>
        <rFont val="Times New Roman"/>
        <family val="1"/>
        <charset val="163"/>
      </rPr>
      <t xml:space="preserve"> Kế hoạch do Nhà trường hoặc khoa lập và được Hiệu trưởng duyệt; Danh sách tham dự thực tế.</t>
    </r>
  </si>
  <si>
    <t>- Biên bản họp góp ý có danh sách GV dự họp thực tế.</t>
  </si>
  <si>
    <t>- Phiếu dự giờ và sắp xếp theo số lượng GV đi dự.</t>
  </si>
  <si>
    <t>Tổng số 
phiếu
chấm
dự giờ,
góp ý</t>
  </si>
  <si>
    <t>Tổng
số
giờ
được
tính</t>
  </si>
  <si>
    <t>BẢNG TỔNG HỢP HỌP GÓP Ý SAU DỰ GIỜ</t>
  </si>
  <si>
    <t>BẢNG TỔNG HỢP CÁC MỤC KHỐI LƯỢNG CÔNG TÁC 
" HỌC TẬP BỒI DƯỠNG VÀ CÁC NHIỆM VỤ KHÁC" CỦA GIẢNG VIÊN</t>
  </si>
  <si>
    <t>Cột (4): Chuyển số liệu từ bảng B1.2.1 và B1.2.2</t>
  </si>
  <si>
    <t>Cột (5): Chuyển số liệu từ bảng B1.3</t>
  </si>
  <si>
    <t>+ Mẫu B1.1, B1.2.1, B1.3</t>
  </si>
  <si>
    <t>+ Mẫu  B1.2.2</t>
  </si>
  <si>
    <t>+ Mẫu B1.4, B1.5</t>
  </si>
  <si>
    <r>
      <t xml:space="preserve">  - Không nhập số liệu ở các cột (2), (4). </t>
    </r>
    <r>
      <rPr>
        <sz val="13"/>
        <color indexed="12"/>
        <rFont val="Times New Roman"/>
        <family val="1"/>
      </rPr>
      <t>Vì đây là cột công thức đã được cài sẵn.</t>
    </r>
  </si>
  <si>
    <t xml:space="preserve">  - Khoa nhập dữ liệu ở các cột (1), (3) và cột (5) nếu có.</t>
  </si>
  <si>
    <t xml:space="preserve">  - Không nhập số liệu: Các cột đã được cài công thức chuyển dữ liệu từ các mẫu B1.1, B1.2.1, B1.2.2, B1.3, B1.4, B1.5, B1.6, B1.7, B1.8 sang.</t>
  </si>
  <si>
    <t xml:space="preserve"> Từ Bảng tính khối lượng công việc của Giảng viên trong năm học 2015-2016  các khoa đã tính:        
Copy dữ liệu khoa đã có sẳn dán vào các cột (2), (3), (4), (5), (6), (7), (8), (9), (11), (12), (14), (16), (17), (18) và cột (22) nếu có</t>
  </si>
  <si>
    <t>Số tiết thừa, thiếu
năm học
2014-2015</t>
  </si>
  <si>
    <t>Tổng số tiết thừa, thiếu
(sau khi cộng số tiết thừa, thiếu năm học
2014-2015)</t>
  </si>
  <si>
    <t xml:space="preserve">  - Cột (8), (9): Hệ số = Hệ số thứ nhất x  Hệ số thứ ..., không kể hệ số quy đổi TH sang tiết chuẩn.</t>
  </si>
  <si>
    <t xml:space="preserve">Võ Anh </t>
  </si>
  <si>
    <t>Hào</t>
  </si>
  <si>
    <t xml:space="preserve">Đinh Đồng </t>
  </si>
  <si>
    <t xml:space="preserve">Hiệp </t>
  </si>
  <si>
    <t xml:space="preserve">Đặng Thế </t>
  </si>
  <si>
    <t>Huân</t>
  </si>
  <si>
    <t xml:space="preserve">Phan văn </t>
  </si>
  <si>
    <t>Hòa</t>
  </si>
  <si>
    <t>Khoa</t>
  </si>
  <si>
    <t xml:space="preserve">Đỗ Trọng </t>
  </si>
  <si>
    <t>Quý</t>
  </si>
  <si>
    <t>Võ Phước</t>
  </si>
  <si>
    <t xml:space="preserve">Quang </t>
  </si>
  <si>
    <t>Thì</t>
  </si>
  <si>
    <t xml:space="preserve">TT lạnh cơ bản </t>
  </si>
  <si>
    <t xml:space="preserve">CVHT </t>
  </si>
  <si>
    <t>1,2</t>
  </si>
  <si>
    <t>14TC-ĐL</t>
  </si>
  <si>
    <t>GVCN</t>
  </si>
  <si>
    <t>15CĐ-ĐL1</t>
  </si>
  <si>
    <t>Tin học ứng dụng</t>
  </si>
  <si>
    <t>Kỹ thuật lạnh</t>
  </si>
  <si>
    <t>15CĐ-ĐL2</t>
  </si>
  <si>
    <t>15CĐ-ĐL3</t>
  </si>
  <si>
    <t>Kỹ thuật lạnh ứng dụng</t>
  </si>
  <si>
    <t>KHOA: CN NHIỆT-LẠNH</t>
  </si>
  <si>
    <t>Lạnh chuyên ngành</t>
  </si>
  <si>
    <t>Lạnh cơ sở</t>
  </si>
  <si>
    <t>KHOA: CÔNG NGHÊ NHIỆT-LẠNH</t>
  </si>
  <si>
    <t>18/9/2015</t>
  </si>
  <si>
    <t>21/10/2015</t>
  </si>
  <si>
    <t>16/12/2015</t>
  </si>
  <si>
    <t>22/01/2016</t>
  </si>
  <si>
    <t>25/02/2016</t>
  </si>
  <si>
    <t>17/03/2016</t>
  </si>
  <si>
    <t>25/04/2016</t>
  </si>
  <si>
    <t>24/05/2016</t>
  </si>
  <si>
    <t>24/6/2016</t>
  </si>
  <si>
    <t>Họp giao vật tư  giảng dạy cho GV+ Nhắc GVCN sinh hoạt cong dân Chuẩn 
bị hồ sơ giảng dạy.</t>
  </si>
  <si>
    <t xml:space="preserve">Họp lịch giảng dạy khóa 15 + Nhắc GV  biên soạn chương trình chi tiết phù 
hợp với các  môn giảng dạy + nhắc nhở GV ghi đầy đủ thông tin vào sổ lên lớp + đăng ký đề tài NCKH
</t>
  </si>
  <si>
    <t>Họp về việc ra đề thi khoa1,14CĐ( các hp kết thúc trước tiến độ), đăng ký dự giờTổ trưởng đề nghị GV đăng ký viết chuyên NCKH đăng tạp chí trường.</t>
  </si>
  <si>
    <t>Họp về việ nhắc nhỡ GV chuẩn bị ra đề thi các khóa 14TC, 15TC, 15TCN 
Nhắc GV trong tổ đã kiểm tra đồ nghề, dụng cụ dạy học và gửi kèm văn bản 
cho T. Hiệp.</t>
  </si>
  <si>
    <t>Làm lịch giảng dạy HK2.- Theo giỏi lịch coi thi. - GV hoàn thiện dần báo cáo 
SKKN. - Điều chỉnh lịch giảng dạy cho phù hợp</t>
  </si>
  <si>
    <t xml:space="preserve">Họp chuẩn bị hồ sơ HKI để kiểm tra hồ sơ chuyên môn.
-Chuẩn bị làm lịch giảng dạy HK2 - GV viết báo cáo khoa học cấp khoa - GV hoàn thiện SKKN.- Viết đề cương chi tiết được đảm nhận trong hk2
</t>
  </si>
  <si>
    <t xml:space="preserve">GV hoàn thiện SKKN để nộp về khoa, hạn chót nộp về trường là 30/03/2016
- GV theo giỏi thời khóa biểu để đúng tiến độ chương trình.- Đăng ký lich dự 
giờ hk2/15-16. - Gv viết bài khoa học cấp khoa để tính giờ NCKH.                                                                                                                                                                                                                                                                                                                                                                                  </t>
  </si>
  <si>
    <t xml:space="preserve"> Họp Biên soạn chương trình các học phần thuộc tổ cơ sở.
- phân công Gv đảm nhận môn họccủa các hệ: CĐ Chính quy,  CĐ nghề, hệ 12+2
, TCCN 9+3,  TCN 9+4. - Đề nghị hiệu chỉnh thứ tự môn học phần theo theo điều kiện tiên quyết.</t>
  </si>
  <si>
    <t>Họp tham dự hội thảo cấp khoa. - GV chuẩn bị HS giảng dạy để kiểm tra.-
29/9/2016 tham gia hội giảng cấp trường, - GV theo gioi3lich5 coi thi để thực hiện.
GV hoàn thiện đề cương chi tiết các môn đã được phân công nộp cho tổ trưởng</t>
  </si>
  <si>
    <t>Tổ kiểm tra HSCM học kỳ 2 ngày 30/6/2016. - GV nộp đề cương chi tiết ( đã 
được phân công) gửi qua egov ( hệ CĐ chính quy và CĐnghề ) - Phân công Gv 
phụ trách các xưởng thực hành thuộc tổ Cơ sở. - GV đã ký  nhận vật tư</t>
  </si>
  <si>
    <t>Vắng có phép</t>
  </si>
  <si>
    <t>Họp tham dự hội thảo cấp khoa. - GV chuẩn bị HS giảng dạy để kiểm tra.-
29/9/2016 tham gia hội giảng cấp trường, - GV theo giỏi lịch coi thi để thực hiện.
GV hoàn thiện đề cương chi tiết các môn đã được phân công nộp cho tổ trưởng</t>
  </si>
  <si>
    <t>Họp tham dự hội thảo cấp khoa. - GV chuẩn bị HS giảng dạy để kiểm tra.-
29/9/2016 tham gia hội giảng cấp trường, - GV theogiỏi lịch coi thi  để thực hiện.
GV hoàn thiện đề cương chi tiết các môn đã được phân công nộp cho tổ trưởng</t>
  </si>
  <si>
    <t xml:space="preserve">Thiết bị đo và tự động điều khiển </t>
  </si>
  <si>
    <t>Chuẩn bị hồ sơ lên lớp năm học mới 2015-2016</t>
  </si>
  <si>
    <t>15/10/2015</t>
  </si>
  <si>
    <t>28/10/2015</t>
  </si>
  <si>
    <t xml:space="preserve">Dự giờ lên lớp và phân công giảng viên dự giờ, Phân công GV ra đề thi, lịch thi coi thi, Bảng điểm tổng kết học phần, Phân công GV chủ nhiệm môn học, …....
 </t>
  </si>
  <si>
    <t xml:space="preserve">Tham gia công tác giáo dục định hướng cho sinh hướng cho khóa 2015, Lên lịch, đăng ký dự giờ học kỳ 1/2015-2016, Đăng ký đề tài NCKH năm 2015-2016…
</t>
  </si>
  <si>
    <t>21/12/2015</t>
  </si>
  <si>
    <t xml:space="preserve">Tham gia công tác giảng dạy, thi kết thúc học phần học kỳ 2 khóa 14 TCCN, đề xuất vật tư thực tập học kỳ 2, Tổng kết các chương trình học phần của tổ, và các công tác khác...... 
</t>
  </si>
  <si>
    <t xml:space="preserve">Tham gia công tác giảng dạy, thi kết thúc học phần lý thuyết học kỳ 2 khóa 14 TCCN, đề xuất vật tư thực tập học kỳ 2, Tổng kết các chương trình học phần của tổ, và các công tác khác...... 
</t>
  </si>
  <si>
    <t>Tham gia công tác giảng dạy,  thi kết thúc học phần  thực hành học kỳ 2 năm 2015-2016 khóa 14 TCCN,  phân chia thiết bị cho các xưởng  thực tập, các công tác chuyên môn khác.....</t>
  </si>
  <si>
    <t>Hướng dẫn phần mềm , thực hiện kiểm tra hồ sơ chuyên môn học kỳ 1 năm
 2015-2016, Giáo viên nộp sáng kiến kinh nghiệm, viết đề cương chi tiết
 các hệ,  di dời xưởng thực hàn. Và các công tác khác……</t>
  </si>
  <si>
    <t>15/4/2016</t>
  </si>
  <si>
    <t xml:space="preserve">
Tham gia công tác giảng dạy, ra đề thi học kỳ 2 các khóa 13CĐ,14CĐ, 14TC, phân công, công tác di dời thiết bị dạy học qua khu G.  Thực hiện công tác chủ nhiệm, theo giỏi sỉ lên lớp, thông báo lịch thi học kỳ cho HS,SV, chuẩn bị hồ sơ thực tập cho khóa 13CĐ, 14TCCN.  Thực hiện dự giờ học kỳ 2 năm  2015-2016 và các công tác khác.....
</t>
  </si>
  <si>
    <t>11/5/016</t>
  </si>
  <si>
    <t xml:space="preserve">
Triễn khai công  tác tháng 5, Gv nộp đề thi học kỳ 2 khóa 15 năm 2015-201, chuẩn bị hội thảo cấp khoa ngày 28/5/2016, điều chỉnh hoàn thiện các xưởng thực hành, các công thực hiện khác…………..
</t>
  </si>
  <si>
    <t>30/05/2016</t>
  </si>
  <si>
    <t>Kiểm tra các chương trình chi tiết của tổ đã phân công chủ nhiệm môn,  rà soát lại
nội dung của các học phần khóa 15, và các công việc chuyên khác……</t>
  </si>
  <si>
    <t>15/7/2016</t>
  </si>
  <si>
    <t>Kiểm tra hồ sơ chuyên  của GV học kỳ 2 năm học 2015-2016, thực hiện việc 
đánh giá năng lực giáo dục sư pham TCCN, phân công GV ôn thi tốt nghiệp
 khóa 14TCCN, chuẩn bị bố trí thiết bị cho các xưởng, và các công tác khác ……</t>
  </si>
  <si>
    <t>KHOA CÔNG NGHỆ NHIỆT-LẠNH</t>
  </si>
  <si>
    <t xml:space="preserve">          KHOA CÔNG NGHỆ NHIỆT- LẠNH                                                      </t>
  </si>
  <si>
    <t>KHOA CN NHIỆT-LẠNH</t>
  </si>
  <si>
    <t>31/10/2015</t>
  </si>
  <si>
    <t>29/7/2016</t>
  </si>
  <si>
    <t>Nguyễn Vũ Xuân</t>
  </si>
  <si>
    <t>Họp giao vật tư  giảng dạy cho GV+ Nhắc GVCN sinh hoạt công dân, chuẩn 
bị hồ sơ giảng dạy.</t>
  </si>
  <si>
    <t>Họp về việc ra đề thi khóa 14CĐ ( các học phần kết thúc trước tiến độ), đăng ký dự giờ, Tổ trưởng đề nghị GV đăng ký viết chuyên đề NCKH đăng tạp chí trường.</t>
  </si>
  <si>
    <t xml:space="preserve">Làm lịch giảng dạy HK2.- Theo giỏi lịch coi thi. - GV hoàn thiện dần báo cáo 
SKKN. - Điều chỉnh lịch giảng dạy cho phù hợp
</t>
  </si>
  <si>
    <t xml:space="preserve">GV hoàn thiện SKKN để nộp về khoa, hạn chót nộp về trường là 30/03/2016
- GV theo giỏi thời khóa biểu để đúng tiến độ chương trình.- Đăng ký lich dự 
giờ hk2/15-16. - Gv viết bài khoa học cấp khoa để tính giờ NCKH. 
                                                                                                                                                                                                                                                                                                                                                                                 </t>
  </si>
  <si>
    <t>Kiểm tra hồ sơ chuyên  của GV học kỳ 2 năm học 2015-2016, thực hiện việc 
đánh giá năng lực giáo dục sư pham TCCN, phân công GV ôn thi tốt nghiệp
 khóa 14TCCN, chuẩn bị bố trí thiết bị cho các xưởng, và các công tác khác …
…</t>
  </si>
  <si>
    <t xml:space="preserve">
Tham gia công tác giảng dạy, ra đề thi học kỳ 2 các khóa 13CĐ,14CĐ, 14TC, phân công, công tác di dời thiết bị dạy học qua khu G.  Thực hiện công tác chủ nhiệm, theo giỏi sỉ lên lớp, thông báo lịch thi học kỳ cho HS,SV, chuẩn bị hồ sơ thực tập cho khóa 13CĐ, 14TCCN.  Thực hiện dự giờ học kỳ 2 năm  2015-2016 và các công tác khác....
.
</t>
  </si>
  <si>
    <t xml:space="preserve">Hướng dẫn phần mềm , thực hiện kiểm tra hồ sơ chuyên môn học kỳ 1 năm
 2015-2016, Giáo viên nộp sáng kiến kinh nghiệm, viết đề cương chi tiết
 các hệ,  di dời xưởng thực hàn. Và các công tác khác……
</t>
  </si>
  <si>
    <t xml:space="preserve">Tham gia công tác giảng dạy,  thi kết thúc học phần  thực hành học kỳ 2 năm 2015-2016 khóa 14 TCCN,  phân chia thiết bị cho các xưởng  thực tập, các công tác chuyên môn khác.....
</t>
  </si>
  <si>
    <t xml:space="preserve">Kiểm tra các chương trình chi tiết của tổ đã phân công chủ nhiệm môn,  rà soát lại
nội dung của các học phần khóa 15, và các công việc chuyên khác……
</t>
  </si>
  <si>
    <t xml:space="preserve">
Triễn khai công  tác tháng 5, GV nộp đề thi học kỳ 2 khóa 15 năm 2015-2016, chuẩn bị hội thảo cấp khoa ngày 28/5/2016, điều chỉnh hoàn thiện các xưởng thực hành, các công thực hiện khác…………..
</t>
  </si>
  <si>
    <t xml:space="preserve">Kiểm tra hồ sơ chuyên  của GV học kỳ 2 năm học 2015-2016, thực hiện việc 
đánh giá năng lực giáo dục sư pham TCCN, phân công GV ôn thi tốt nghiệp
 khóa 14TCCN, chuẩn bị bố trí thiết bị cho các xưởng, và các công tác khác ...
</t>
  </si>
  <si>
    <t xml:space="preserve">Tham gia công tác giáo dục định hướng cho sinh hs,sv cho khóa 2015. - Lên lịch, đăng ký dự giờ học kỳ 1/2015-2016, Đăng ký đề tài NCKH năm 2015-2016…
</t>
  </si>
  <si>
    <t xml:space="preserve">Tham gia công tác giảng dạy, thi kết thúc học phần học kỳ 2 khóa 14 TCCN, đề xuất vật tư thực tập học kỳ 2. - Tổng kết các chương trình học phần của tổ, và các công tác khác...... 
</t>
  </si>
  <si>
    <t>Hướng dẫn phần mềm , thực hiện kiểm tra hồ sơ chuyên môn học kỳ 1 năm
 2015-2016, Giáo viên nộp sáng kiến kinh nghiệm, viết đề cương chi tiết
 các hệ,  di dời xưởng thực hành. Và các công tác khác……</t>
  </si>
  <si>
    <t>Kiểm tra các chương trình chi tiết của tổ đã phân công chủ nhiệm môn,  rà soát lại
nội dung của các học phần khóa 15, và các công việc chuyên môn khác……</t>
  </si>
  <si>
    <t>Họp về việc ra đề thi khoa1,14CĐ( các hp kết thúc trước tiến độ), đăng ký dự giờTổ trưởng đề nghị GV đăng ký viết chuyên đề NCKH đăng tạp chí trường.</t>
  </si>
  <si>
    <t xml:space="preserve"> Họp Biên soạn chương trình các học phần thuộc tổ cơ sở.
- phân công Gv đảm nhận môn họccủa các hệ: CĐ Chính quy,  CĐ nghề, hệ 12+2
, TCCN 9+3,  TCN 9+4. - Đề nghị hiệu chỉnh thứ tự môn học phần theo điều kiện tiên quyết.</t>
  </si>
  <si>
    <t>Họp tham dự hội thảo cấp khoa. - GV chuẩn bị hồ sơ giảng dạy để kiểm tra.-
29/9/2016 tham gia hội giảng cấp trường, - GV theo giỏi lịch coi thi để thực hiện.
GV hoàn thiện đề cương chi tiết các môn đã được phân công nộp cho tổ trưởng</t>
  </si>
  <si>
    <t>Tổ kiểm tra HSCM học kỳ 2 ngày 30/6/2016. - GV nộp đề cương chi tiết ( đã 
được phân công) gửi qua egov ( hệ CĐ chính quy và CĐnghề ) - Phân công Gv 
phụ trách các xưởng thực hành thuộc tổ Cơ sở. - GV đã ký  nhận vật tư…</t>
  </si>
  <si>
    <t>Họp giao vật tư  giảng dạy cho GV+ Nhắc GVCN sinh hoạt công dân.
- Chuẩn bị hồ sơ giảng dạy…</t>
  </si>
  <si>
    <t>Họp về việ nhắc nhỡ GV chuẩn bị ra đề thi các khóa 14TC, 15TC, 15TCN 
Nhắc GV trong tổ đã kiểm tra đồ nghề, dụng cụ dạy học và gửi kèm văn bản cho T. Hiệp.</t>
  </si>
  <si>
    <t xml:space="preserve">GV hoàn thiện SKKN để nộp về khoa, hạn chót nộp về trường là 30/03/2016
- GV theo giỏi thời khóa biểu để đúng tiến độ chương trình.- Đăng ký lich dự 
giờ hk2 /15-16. - Gv viết bài khoa học cấp khoa để tính giờ NCKH. 
                                                                                                                                                                                                                                                                                                                                                                                 </t>
  </si>
  <si>
    <t>Họp về việc ra đề thi khóa 14CĐ( các hp kết thúc trước tiến độ), đăng ký dự giờTổ trưởng đề nghị GV đăng ký viết chuyên đề NCKH đăng tạp chí trường…</t>
  </si>
  <si>
    <t xml:space="preserve">Hướng dẫn phần mềm , thực hiện kiểm tra hồ sơ chuyên môn học kỳ 1 năm
 2015-2016, Giáo viên nộp sáng kiến kinh nghiệm, viết đề cương chi tiết
 các hệ,  di dời xưởng thực hành. Và các công tác khác……
</t>
  </si>
  <si>
    <t xml:space="preserve">
Tham gia công tác giảng dạy, ra đề thi học kỳ 2 các khóa 13CĐ,14CĐ, 14TC, phân công, công tác di dời thiết bị dạy học qua khu G.  Thực hiện công tác chủ nhiệm, theo giỏi sỉ lên lớp, thông báo lịch thi học kỳ cho HS,SV, chuẩn bị hồ sơ thực tập cho khóa 13CĐ, 14TCCN.  Thực hiện dự giờ học kỳ 2 năm  2015-2016 và các công tác khác.....
</t>
  </si>
  <si>
    <t xml:space="preserve"> -Họp Biên soạn chương trình các học phần thuộc tổ cơ sở.
- phân công Gv đảm nhận môn họccủa các hệ: CĐ Chính quy,  CĐ nghề, hệ 12+2
, TCCN 9+3,  TCN 9+4. - Đề nghị hiệu chỉnh thứ tự môn học phần theo theo điều kiện tiên quyết.</t>
  </si>
  <si>
    <t xml:space="preserve">GV hoàn thiện SKKN để nộp về khoa, hạn chót nộp về trường là 30/03/2016
- GV theo giỏi thời khóa biểu để đúng tiến độ chương trình.- Đăng ký lich dự 
giờ hk2 /15-16. - Gv viết bài khoa học cấp khoa để tính giờ NCKH.                                                                                                                                                                                                                                                                                                                 </t>
  </si>
  <si>
    <t>Tổ kiểm tra HSCM học kỳ 2 ngày 30/6/2016. - GV nộp đề cương chi tiết ( đã 
được phân công) gửi qua egov ( hệ CĐ chính quy và CĐnghề ) - Phân công Gv 
phụ trách các xưởng thực hành thuộc tổ Cơ sở. - GV đã ký  nhận vật tư.</t>
  </si>
  <si>
    <t>Họp lịch giảng dạy khóa 15 + Nhắc GV  biên soạn chương trình chi tiết phù 
hợp với các  môn giảng dạy + nhắc nhở GV ghi đầy đủ thông tin vào sổ lên lớp + đăng ký đề tài NCKH.</t>
  </si>
  <si>
    <t>Họp chuẩn bị hồ sơ giảng dạy hk1 để kiểm tra hồ sơ chuyên môn.
Chuẩn bị làm lịch giảng dạy hk2 - GV viết báo cáo khoa học cấp khoa - GV hoàn thiện SKKN.- Viết đề cương chi tiết được đảm nhận trong hk2.</t>
  </si>
  <si>
    <t>Họp tham dự hội thảo cấp khoa. - GV chuẩn bị HS giảng dạy để kiểm tra.-
29/9/2016 tham gia hội giảng cấp trường, - GV theo giỏi lịch coi thi để thực hiện.
GV hoàn thiện đề cương chi tiết các môn đã được phân công nộp cho tổ trưởng.</t>
  </si>
  <si>
    <t xml:space="preserve">
Triển khai công  tác tháng 5, Gv nộp đề thi học kỳ 2 khóa 15 năm 2015-201, chuẩn bị hội thảo cấp khoa ngày 28/5/2016, điều chỉnh hoàn thiện các xưởng thực hành, các công thực hiện khác…………..
</t>
  </si>
  <si>
    <t xml:space="preserve"> Họp Biên soạn chương trình các học phần thuộc tổ cơ sở.
- phân công Gv đảm nhận môn học của các hệ: CĐ Chính quy,  CĐ nghề, hệ 12+2
, TCCN 9+3,  TCN 9+4. - Đề nghị hiệu chỉnh thứ tự môn học phần theo theo điều kiện tiên quyết.</t>
  </si>
  <si>
    <t xml:space="preserve">
Tham gia công tác giảng dạy, ra đề thi học kỳ 2 các khóa 13CĐ,14CĐ, 14TC, phân công, công tác di dời thiết bị dạy học qua khu G.  Thực hiện công tác chủ nhiệm, theo giỏi sỉ lên lớp, thông báo lịch thi học kỳ cho HS,SV, chuẩn bị hồ sơ thực tập cho khóa 13CĐ, 14TCCN.  Thực hiện dự giờ học kỳ 2 năm  2015-2016 và các công tác khác....
</t>
  </si>
  <si>
    <t>Điện cơ bản (từ tuần 8: tách ra 2 nhóm)</t>
  </si>
  <si>
    <t>TỔNG SỐ GIỜ
ĐƯỢC TÍNH</t>
  </si>
  <si>
    <t>Mẫu B1. 5</t>
  </si>
  <si>
    <r>
      <t>Minh chứng nộp kèm</t>
    </r>
    <r>
      <rPr>
        <sz val="13"/>
        <rFont val="Times New Roman"/>
        <family val="1"/>
        <charset val="163"/>
      </rPr>
      <t>:</t>
    </r>
  </si>
  <si>
    <t>Tổng số
giờ được tính</t>
  </si>
  <si>
    <t xml:space="preserve">KHOA CÔNG NGHỆ NHIỆT- LẠNH </t>
  </si>
  <si>
    <t>Tổng số tiết thừa, thiếu năm học 2015-2016
(sau khi cộng số tiết SKKN đã quy đổi)</t>
  </si>
  <si>
    <t>15CĐ-ĐL1,2,3</t>
  </si>
  <si>
    <t>14CĐ-NL1</t>
  </si>
  <si>
    <t>Điện tử cơ bản</t>
  </si>
  <si>
    <t xml:space="preserve">Kỹ thuật điện </t>
  </si>
  <si>
    <t xml:space="preserve">TT điện lạnh cơ bản </t>
  </si>
  <si>
    <t>15CĐ-ĐL1
( nhóm 1+2)</t>
  </si>
  <si>
    <t>GVCN(2 LỚP)</t>
  </si>
  <si>
    <t>15TCN-LĐL
16TCN-LĐL1</t>
  </si>
  <si>
    <t>36,
58</t>
  </si>
  <si>
    <t>Nhiệt động kỹ thuật</t>
  </si>
  <si>
    <t>15CĐ-ĐL1,2</t>
  </si>
  <si>
    <t xml:space="preserve">Phương pháp nghiên cứu khoa học </t>
  </si>
  <si>
    <t>49,45</t>
  </si>
  <si>
    <t>kỹ thuạt diều hòa không khí</t>
  </si>
  <si>
    <t>49,45,46</t>
  </si>
  <si>
    <t>Bơm quạt, máy nén</t>
  </si>
  <si>
    <t>Đo lường cơ, điện, nhiệt</t>
  </si>
  <si>
    <t>TT máy lạnh</t>
  </si>
  <si>
    <t>Vận hành bảo dưỡng và sửa chữa 
hệ thống lạnh</t>
  </si>
  <si>
    <t xml:space="preserve">Cơ sở kỹ thuật điện </t>
  </si>
  <si>
    <t>15TCN-LĐL (9+4)</t>
  </si>
  <si>
    <t>15TC- NL (9+3)</t>
  </si>
  <si>
    <t xml:space="preserve">TT máy lạnh công nghiệp </t>
  </si>
  <si>
    <t>Trang bị điện hệ thống lạnh</t>
  </si>
  <si>
    <t>Trần Đình</t>
  </si>
  <si>
    <t>TT SC thiết bị lạnh dân dụng ( nhóm 1+2)</t>
  </si>
  <si>
    <t>TT điện lạnh cơ bản ( nhóm 1+2)</t>
  </si>
  <si>
    <t>An toàn LĐ &amp; Vệ sinh công nghiệp</t>
  </si>
  <si>
    <t>TT sửa chữa máy lạnh gia dụng
( nhóm 1+2)</t>
  </si>
  <si>
    <t xml:space="preserve">Truyền nhiệt </t>
  </si>
  <si>
    <t>Cơ học lưu chất</t>
  </si>
  <si>
    <t xml:space="preserve">An toàn lao động </t>
  </si>
  <si>
    <t>TT sữa chữa tủ lạnh gia dụng</t>
  </si>
  <si>
    <t>cơ học lưu chất</t>
  </si>
  <si>
    <t>16CĐ-ĐL3,4</t>
  </si>
  <si>
    <t>59,42</t>
  </si>
  <si>
    <t xml:space="preserve">TT tủ lạnh </t>
  </si>
  <si>
    <t>15TC - NL
16 CĐ- ĐL4</t>
  </si>
  <si>
    <t>13
42</t>
  </si>
  <si>
    <t>TT trang bị điện lạnh cơ bản 
( nhóm 1+ 2)</t>
  </si>
  <si>
    <t>TT sửa chữa tủ lạnh gia dụng 
( nhóm 1+ 2)</t>
  </si>
  <si>
    <t>TT sửa chữa tủ lạnh gia dụng
( nhóm 1+ 2)</t>
  </si>
  <si>
    <t>Máy điện ( nhóm 1+ 2)</t>
  </si>
  <si>
    <t xml:space="preserve"> TT Trang bị điện hệ thống lạnh</t>
  </si>
  <si>
    <t>Vật liệu kỹ thuật nhiệt</t>
  </si>
  <si>
    <t>An toàn lao động</t>
  </si>
  <si>
    <t>16CĐ-ĐL1,2</t>
  </si>
  <si>
    <t>58,58</t>
  </si>
  <si>
    <t>Trang bị điện ( nhóm 1+ 2)</t>
  </si>
  <si>
    <t>Điện cơ Bản ( nhóm 1+ 2)</t>
  </si>
  <si>
    <t>TT sửa chữa máy  lạnh gia dụng 
( nhóm 1+ 2)</t>
  </si>
  <si>
    <t>Kỹ thuật lạnh thực phẩm</t>
  </si>
  <si>
    <t>Thiết bị lắp đặt trạm lạnh</t>
  </si>
  <si>
    <t>TT điều hòa không khí</t>
  </si>
  <si>
    <t>TT kỹ thuật điều hòa khí ( nhóm 1+ 2)</t>
  </si>
  <si>
    <t>Thiết kế kho lạnh</t>
  </si>
  <si>
    <t>TT  kỹ thuật điều hòa không khí</t>
  </si>
  <si>
    <t>TT SC máy lạnh gia dụng ( Nhóm 1)</t>
  </si>
  <si>
    <t>TT lắp đặt  bảo trì máy lạnh gia dụng 
( Nhóm 1)</t>
  </si>
  <si>
    <t>15TN-NL(12+2)</t>
  </si>
  <si>
    <t>15TCN-LĐL(9+4)</t>
  </si>
  <si>
    <t>16TCN-LĐL2
16 CĐ- ĐL3</t>
  </si>
  <si>
    <t>GVCN,CVHT(2 LỚP)</t>
  </si>
  <si>
    <t xml:space="preserve">Hoàng Văn </t>
  </si>
  <si>
    <t>Viết</t>
  </si>
  <si>
    <t>16 CĐ- ĐL4</t>
  </si>
  <si>
    <t>16 CĐ- ĐL2</t>
  </si>
  <si>
    <t xml:space="preserve">Nguyễn Ngọc </t>
  </si>
  <si>
    <t>Trí</t>
  </si>
  <si>
    <t xml:space="preserve">Lò hơi công nghiệp </t>
  </si>
  <si>
    <t xml:space="preserve">Lò hơi, lò hơi công nghiệp </t>
  </si>
  <si>
    <t xml:space="preserve">Kỹ thuật sấy </t>
  </si>
  <si>
    <t>Cơ lưu chất</t>
  </si>
  <si>
    <t>16 CĐ- ĐL1,2,3</t>
  </si>
  <si>
    <t>58,58,58</t>
  </si>
  <si>
    <t>16CĐ-ĐL1</t>
  </si>
  <si>
    <t>TT vận hành SC lạnh công nghiệp ( nhóm 1+ 2)</t>
  </si>
  <si>
    <t xml:space="preserve">Cộng  45 tiết hoc lại </t>
  </si>
  <si>
    <t xml:space="preserve">Cộng  30 tiết hoc lại </t>
  </si>
  <si>
    <t>ADXd</t>
  </si>
  <si>
    <t>ADA</t>
  </si>
  <si>
    <t>ácvfacf</t>
  </si>
</sst>
</file>

<file path=xl/styles.xml><?xml version="1.0" encoding="utf-8"?>
<styleSheet xmlns="http://schemas.openxmlformats.org/spreadsheetml/2006/main">
  <numFmts count="4">
    <numFmt numFmtId="44" formatCode="_(&quot;$&quot;* #,##0.00_);_(&quot;$&quot;* \(#,##0.00\);_(&quot;$&quot;* &quot;-&quot;??_);_(@_)"/>
    <numFmt numFmtId="43" formatCode="_(* #,##0.00_);_(* \(#,##0.00\);_(* &quot;-&quot;??_);_(@_)"/>
    <numFmt numFmtId="181" formatCode="#,##0.0"/>
    <numFmt numFmtId="191" formatCode="0.0"/>
  </numFmts>
  <fonts count="84">
    <font>
      <sz val="12"/>
      <name val="VNI-Times"/>
    </font>
    <font>
      <sz val="12"/>
      <name val="VNI-Times"/>
    </font>
    <font>
      <sz val="16"/>
      <name val="Times New Roman"/>
      <family val="1"/>
    </font>
    <font>
      <b/>
      <sz val="15"/>
      <name val="Times New Roman"/>
      <family val="1"/>
    </font>
    <font>
      <sz val="12"/>
      <name val="Times New Roman"/>
      <family val="1"/>
    </font>
    <font>
      <sz val="8"/>
      <name val="vni-times"/>
    </font>
    <font>
      <b/>
      <sz val="12"/>
      <name val="Times New Roman"/>
      <family val="1"/>
    </font>
    <font>
      <b/>
      <sz val="13"/>
      <name val="Times New Roman"/>
      <family val="1"/>
    </font>
    <font>
      <b/>
      <u/>
      <sz val="12"/>
      <name val="Times New Roman"/>
      <family val="1"/>
    </font>
    <font>
      <sz val="10"/>
      <name val="Times New Roman"/>
      <family val="1"/>
    </font>
    <font>
      <sz val="11"/>
      <name val="Times New Roman"/>
      <family val="1"/>
    </font>
    <font>
      <b/>
      <sz val="11"/>
      <name val="Times New Roman"/>
      <family val="1"/>
    </font>
    <font>
      <sz val="9"/>
      <name val="Times New Roman"/>
      <family val="1"/>
    </font>
    <font>
      <sz val="13"/>
      <name val="Times New Roman"/>
      <family val="1"/>
    </font>
    <font>
      <b/>
      <sz val="16"/>
      <name val="Times New Roman"/>
      <family val="1"/>
    </font>
    <font>
      <sz val="12"/>
      <color indexed="10"/>
      <name val="Times New Roman"/>
      <family val="1"/>
    </font>
    <font>
      <sz val="11"/>
      <color indexed="8"/>
      <name val="Calibri"/>
      <family val="2"/>
    </font>
    <font>
      <sz val="10"/>
      <name val="Arial"/>
      <family val="2"/>
      <charset val="163"/>
    </font>
    <font>
      <sz val="13"/>
      <color indexed="8"/>
      <name val="Times New Roman"/>
      <family val="1"/>
      <charset val="163"/>
    </font>
    <font>
      <b/>
      <sz val="13"/>
      <color indexed="8"/>
      <name val="Times New Roman"/>
      <family val="1"/>
    </font>
    <font>
      <sz val="13"/>
      <color indexed="8"/>
      <name val="Times New Roman"/>
      <family val="1"/>
    </font>
    <font>
      <b/>
      <sz val="13"/>
      <color indexed="8"/>
      <name val="Times New Roman"/>
      <family val="1"/>
      <charset val="163"/>
    </font>
    <font>
      <b/>
      <sz val="16"/>
      <color indexed="8"/>
      <name val="Times New Roman"/>
      <family val="1"/>
      <charset val="163"/>
    </font>
    <font>
      <b/>
      <sz val="12"/>
      <color indexed="8"/>
      <name val="Times New Roman"/>
      <family val="1"/>
      <charset val="163"/>
    </font>
    <font>
      <i/>
      <sz val="13"/>
      <color indexed="8"/>
      <name val="Times New Roman"/>
      <family val="1"/>
    </font>
    <font>
      <b/>
      <sz val="12"/>
      <color indexed="8"/>
      <name val="Times New Roman"/>
      <family val="1"/>
    </font>
    <font>
      <sz val="8"/>
      <name val="Calibri"/>
      <family val="2"/>
    </font>
    <font>
      <b/>
      <sz val="11"/>
      <color indexed="8"/>
      <name val="Times New Roman"/>
      <family val="1"/>
      <charset val="163"/>
    </font>
    <font>
      <b/>
      <sz val="10"/>
      <color indexed="8"/>
      <name val="Times New Roman"/>
      <family val="1"/>
      <charset val="163"/>
    </font>
    <font>
      <sz val="12"/>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sz val="10"/>
      <color indexed="8"/>
      <name val="Times New Roman"/>
      <family val="1"/>
    </font>
    <font>
      <sz val="11"/>
      <color indexed="8"/>
      <name val="Times New Roman"/>
      <family val="1"/>
    </font>
    <font>
      <sz val="12"/>
      <name val="Times New Roman"/>
      <family val="1"/>
      <charset val="163"/>
    </font>
    <font>
      <sz val="12"/>
      <color indexed="8"/>
      <name val="Times New Roman"/>
      <family val="1"/>
      <charset val="163"/>
    </font>
    <font>
      <sz val="12"/>
      <color indexed="8"/>
      <name val="Calibri"/>
      <family val="2"/>
    </font>
    <font>
      <b/>
      <sz val="10"/>
      <name val="VNI-Times"/>
    </font>
    <font>
      <b/>
      <sz val="10"/>
      <name val="Times New Roman"/>
      <family val="1"/>
    </font>
    <font>
      <b/>
      <sz val="9"/>
      <name val="Times New Roman"/>
      <family val="1"/>
    </font>
    <font>
      <sz val="8"/>
      <name val="Times New Roman"/>
      <family val="1"/>
    </font>
    <font>
      <b/>
      <sz val="12"/>
      <color indexed="10"/>
      <name val="Times New Roman"/>
      <family val="1"/>
      <charset val="163"/>
    </font>
    <font>
      <u/>
      <sz val="12"/>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b/>
      <sz val="12"/>
      <name val="Times New Roman"/>
      <family val="1"/>
      <charset val="163"/>
    </font>
    <font>
      <b/>
      <sz val="12"/>
      <color indexed="8"/>
      <name val="Calibri"/>
      <family val="2"/>
    </font>
    <font>
      <b/>
      <sz val="15"/>
      <color indexed="8"/>
      <name val="Times New Roman"/>
      <family val="1"/>
      <charset val="163"/>
    </font>
    <font>
      <sz val="14"/>
      <color indexed="8"/>
      <name val="Times New Roman"/>
      <family val="1"/>
    </font>
    <font>
      <b/>
      <sz val="14"/>
      <color indexed="8"/>
      <name val="Times New Roman"/>
      <family val="1"/>
    </font>
    <font>
      <b/>
      <i/>
      <sz val="10"/>
      <name val="VNI-Times"/>
    </font>
    <font>
      <i/>
      <sz val="10"/>
      <name val="Times New Roman"/>
      <family val="1"/>
    </font>
    <font>
      <sz val="13"/>
      <name val="Times New Roman"/>
      <family val="1"/>
      <charset val="163"/>
    </font>
    <font>
      <b/>
      <sz val="13"/>
      <name val="Times New Roman"/>
      <family val="1"/>
      <charset val="163"/>
    </font>
    <font>
      <b/>
      <sz val="11.5"/>
      <name val="Times New Roman"/>
      <family val="1"/>
      <charset val="163"/>
    </font>
    <font>
      <b/>
      <sz val="16"/>
      <name val="Times New Roman"/>
      <family val="1"/>
      <charset val="163"/>
    </font>
    <font>
      <b/>
      <sz val="10"/>
      <name val="Times New Roman"/>
      <family val="1"/>
      <charset val="163"/>
    </font>
    <font>
      <sz val="11"/>
      <name val="Times New Roman"/>
      <family val="1"/>
      <charset val="163"/>
    </font>
    <font>
      <sz val="10"/>
      <name val="Times New Roman"/>
      <family val="1"/>
      <charset val="163"/>
    </font>
    <font>
      <sz val="8"/>
      <name val="Times New Roman"/>
      <family val="1"/>
      <charset val="163"/>
    </font>
    <font>
      <i/>
      <sz val="13"/>
      <name val="Times New Roman"/>
      <family val="1"/>
      <charset val="163"/>
    </font>
    <font>
      <i/>
      <sz val="12"/>
      <name val="Times New Roman"/>
      <family val="1"/>
      <charset val="163"/>
    </font>
    <font>
      <sz val="12"/>
      <color indexed="10"/>
      <name val="Times New Roman"/>
      <family val="1"/>
      <charset val="163"/>
    </font>
    <font>
      <b/>
      <i/>
      <sz val="12"/>
      <name val="Times New Roman"/>
      <family val="1"/>
    </font>
    <font>
      <b/>
      <i/>
      <sz val="13"/>
      <name val="Times New Roman"/>
      <family val="1"/>
    </font>
    <font>
      <sz val="10.5"/>
      <name val="Times New Roman"/>
      <family val="1"/>
    </font>
    <font>
      <b/>
      <sz val="8"/>
      <color indexed="81"/>
      <name val="Tahoma"/>
    </font>
    <font>
      <sz val="8"/>
      <color indexed="81"/>
      <name val="Tahoma"/>
    </font>
    <font>
      <b/>
      <sz val="9"/>
      <color indexed="10"/>
      <name val="Times New Roman"/>
      <family val="1"/>
    </font>
    <font>
      <sz val="9"/>
      <color indexed="10"/>
      <name val="Times New Roman"/>
      <family val="1"/>
    </font>
    <font>
      <sz val="7"/>
      <color indexed="10"/>
      <name val="Times New Roman"/>
      <family val="1"/>
    </font>
    <font>
      <b/>
      <sz val="12"/>
      <color indexed="10"/>
      <name val="Times New Roman"/>
      <family val="1"/>
    </font>
    <font>
      <i/>
      <sz val="12"/>
      <color indexed="10"/>
      <name val="Times New Roman"/>
      <family val="1"/>
    </font>
    <font>
      <strike/>
      <sz val="9"/>
      <name val="Times New Roman"/>
      <family val="1"/>
    </font>
  </fonts>
  <fills count="10">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43"/>
        <bgColor indexed="64"/>
      </patternFill>
    </fill>
    <fill>
      <patternFill patternType="solid">
        <fgColor indexed="13"/>
        <bgColor indexed="64"/>
      </patternFill>
    </fill>
    <fill>
      <patternFill patternType="solid">
        <fgColor indexed="9"/>
        <bgColor indexed="64"/>
      </patternFill>
    </fill>
    <fill>
      <patternFill patternType="solid">
        <fgColor indexed="22"/>
        <bgColor indexed="64"/>
      </patternFill>
    </fill>
    <fill>
      <patternFill patternType="solid">
        <fgColor indexed="51"/>
        <bgColor indexed="64"/>
      </patternFill>
    </fill>
  </fills>
  <borders count="6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dotted">
        <color indexed="64"/>
      </bottom>
      <diagonal/>
    </border>
    <border>
      <left/>
      <right style="thin">
        <color indexed="64"/>
      </right>
      <top style="dotted">
        <color indexed="64"/>
      </top>
      <bottom style="thin">
        <color indexed="64"/>
      </bottom>
      <diagonal/>
    </border>
    <border>
      <left/>
      <right/>
      <top style="dotted">
        <color indexed="64"/>
      </top>
      <bottom style="dotted">
        <color indexed="64"/>
      </bottom>
      <diagonal/>
    </border>
    <border>
      <left/>
      <right/>
      <top style="dotted">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dotted">
        <color indexed="64"/>
      </bottom>
      <diagonal/>
    </border>
    <border>
      <left style="thin">
        <color indexed="64"/>
      </left>
      <right/>
      <top style="hair">
        <color indexed="64"/>
      </top>
      <bottom style="dotted">
        <color indexed="64"/>
      </bottom>
      <diagonal/>
    </border>
    <border>
      <left/>
      <right style="thin">
        <color indexed="64"/>
      </right>
      <top style="hair">
        <color indexed="64"/>
      </top>
      <bottom style="dotted">
        <color indexed="64"/>
      </bottom>
      <diagonal/>
    </border>
    <border>
      <left/>
      <right style="thin">
        <color indexed="64"/>
      </right>
      <top style="thin">
        <color indexed="64"/>
      </top>
      <bottom style="dotted">
        <color indexed="64"/>
      </bottom>
      <diagonal/>
    </border>
    <border>
      <left/>
      <right/>
      <top/>
      <bottom style="dotted">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thin">
        <color indexed="64"/>
      </top>
      <bottom style="dotted">
        <color indexed="64"/>
      </bottom>
      <diagonal/>
    </border>
    <border>
      <left/>
      <right style="thin">
        <color indexed="64"/>
      </right>
      <top/>
      <bottom style="dotted">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right/>
      <top/>
      <bottom style="medium">
        <color indexed="64"/>
      </bottom>
      <diagonal/>
    </border>
    <border>
      <left/>
      <right/>
      <top style="hair">
        <color indexed="64"/>
      </top>
      <bottom/>
      <diagonal/>
    </border>
    <border>
      <left/>
      <right/>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hair">
        <color indexed="64"/>
      </top>
      <bottom style="dotted">
        <color indexed="64"/>
      </bottom>
      <diagonal/>
    </border>
    <border>
      <left/>
      <right/>
      <top style="thin">
        <color indexed="64"/>
      </top>
      <bottom style="dotted">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right style="thin">
        <color indexed="64"/>
      </right>
      <top style="dotted">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dotted">
        <color indexed="64"/>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6" fillId="0" borderId="0"/>
    <xf numFmtId="0" fontId="17" fillId="0" borderId="0"/>
  </cellStyleXfs>
  <cellXfs count="775">
    <xf numFmtId="0" fontId="0" fillId="0" borderId="0" xfId="0"/>
    <xf numFmtId="0" fontId="4" fillId="0" borderId="0" xfId="0" applyFont="1"/>
    <xf numFmtId="49" fontId="13" fillId="0" borderId="0" xfId="0" applyNumberFormat="1" applyFont="1"/>
    <xf numFmtId="49" fontId="7" fillId="2" borderId="0" xfId="0" applyNumberFormat="1" applyFont="1" applyFill="1" applyAlignment="1">
      <alignment horizontal="left"/>
    </xf>
    <xf numFmtId="0" fontId="4" fillId="2" borderId="0" xfId="0" applyFont="1" applyFill="1"/>
    <xf numFmtId="49" fontId="31" fillId="2" borderId="0" xfId="0" applyNumberFormat="1" applyFont="1" applyFill="1"/>
    <xf numFmtId="49" fontId="13" fillId="2" borderId="0" xfId="0" applyNumberFormat="1" applyFont="1" applyFill="1"/>
    <xf numFmtId="49" fontId="30" fillId="3" borderId="0" xfId="0" applyNumberFormat="1" applyFont="1" applyFill="1" applyAlignment="1">
      <alignment horizontal="center" vertical="center"/>
    </xf>
    <xf numFmtId="0" fontId="4" fillId="3" borderId="0" xfId="0" applyFont="1" applyFill="1"/>
    <xf numFmtId="49" fontId="31" fillId="4" borderId="0" xfId="0" applyNumberFormat="1" applyFont="1" applyFill="1" applyAlignment="1">
      <alignment horizontal="left"/>
    </xf>
    <xf numFmtId="0" fontId="4" fillId="4" borderId="0" xfId="0" applyFont="1" applyFill="1"/>
    <xf numFmtId="49" fontId="7" fillId="4" borderId="0" xfId="0" applyNumberFormat="1" applyFont="1" applyFill="1"/>
    <xf numFmtId="49" fontId="13" fillId="4" borderId="0" xfId="0" applyNumberFormat="1" applyFont="1" applyFill="1"/>
    <xf numFmtId="0" fontId="4" fillId="0" borderId="0" xfId="0" applyFont="1" applyProtection="1">
      <protection locked="0"/>
    </xf>
    <xf numFmtId="0" fontId="6" fillId="0" borderId="0" xfId="0" applyFont="1" applyAlignment="1" applyProtection="1">
      <alignment horizontal="center"/>
      <protection locked="0"/>
    </xf>
    <xf numFmtId="0" fontId="4" fillId="0" borderId="0" xfId="0" applyFont="1" applyAlignment="1" applyProtection="1">
      <alignment horizontal="center"/>
      <protection locked="0"/>
    </xf>
    <xf numFmtId="0" fontId="34" fillId="0" borderId="0" xfId="0" applyFont="1" applyProtection="1">
      <protection locked="0"/>
    </xf>
    <xf numFmtId="0" fontId="2" fillId="0" borderId="0" xfId="0" applyFont="1" applyAlignment="1" applyProtection="1">
      <protection locked="0"/>
    </xf>
    <xf numFmtId="0" fontId="35" fillId="0" borderId="0" xfId="0" applyFont="1" applyAlignment="1" applyProtection="1">
      <protection locked="0"/>
    </xf>
    <xf numFmtId="49" fontId="9" fillId="0" borderId="1" xfId="0" applyNumberFormat="1" applyFont="1" applyFill="1" applyBorder="1" applyAlignment="1" applyProtection="1">
      <alignment horizontal="center" vertical="center"/>
      <protection locked="0"/>
    </xf>
    <xf numFmtId="49" fontId="9" fillId="0" borderId="2" xfId="0" applyNumberFormat="1" applyFont="1" applyFill="1" applyBorder="1" applyAlignment="1" applyProtection="1">
      <alignment horizontal="center" vertical="center"/>
      <protection locked="0"/>
    </xf>
    <xf numFmtId="0" fontId="6" fillId="0" borderId="0" xfId="0" applyFont="1" applyAlignment="1" applyProtection="1">
      <protection locked="0"/>
    </xf>
    <xf numFmtId="0" fontId="39" fillId="0" borderId="0" xfId="0" applyFont="1" applyAlignment="1" applyProtection="1">
      <alignment horizontal="center"/>
      <protection locked="0"/>
    </xf>
    <xf numFmtId="0" fontId="21" fillId="0" borderId="3" xfId="5" applyFont="1" applyBorder="1" applyAlignment="1" applyProtection="1">
      <alignment horizontal="center" vertical="center"/>
      <protection locked="0"/>
    </xf>
    <xf numFmtId="0" fontId="29" fillId="0" borderId="2" xfId="5" applyFont="1" applyBorder="1" applyAlignment="1" applyProtection="1">
      <alignment horizontal="center" vertical="center"/>
      <protection locked="0"/>
    </xf>
    <xf numFmtId="0" fontId="29" fillId="0" borderId="2" xfId="5" applyFont="1" applyFill="1" applyBorder="1" applyAlignment="1" applyProtection="1">
      <alignment horizontal="center" vertical="center"/>
      <protection locked="0"/>
    </xf>
    <xf numFmtId="0" fontId="21" fillId="0" borderId="2" xfId="5" applyFont="1" applyBorder="1" applyAlignment="1" applyProtection="1">
      <alignment horizontal="center" vertical="center"/>
      <protection locked="0"/>
    </xf>
    <xf numFmtId="0" fontId="21" fillId="0" borderId="2" xfId="5" applyFont="1" applyBorder="1" applyAlignment="1" applyProtection="1">
      <alignment horizontal="center" vertical="center" wrapText="1"/>
      <protection locked="0"/>
    </xf>
    <xf numFmtId="0" fontId="29" fillId="0" borderId="2" xfId="5" applyFont="1" applyBorder="1" applyAlignment="1" applyProtection="1">
      <alignment horizontal="center"/>
      <protection locked="0"/>
    </xf>
    <xf numFmtId="0" fontId="18" fillId="0" borderId="0" xfId="5" applyFont="1" applyProtection="1">
      <protection locked="0"/>
    </xf>
    <xf numFmtId="0" fontId="24" fillId="0" borderId="0" xfId="5" applyFont="1" applyBorder="1" applyAlignment="1" applyProtection="1">
      <alignment horizontal="center"/>
      <protection locked="0"/>
    </xf>
    <xf numFmtId="0" fontId="21" fillId="0" borderId="0" xfId="5" applyFont="1" applyAlignment="1" applyProtection="1">
      <alignment horizontal="center"/>
      <protection locked="0"/>
    </xf>
    <xf numFmtId="0" fontId="21" fillId="0" borderId="0" xfId="5" applyFont="1" applyAlignment="1" applyProtection="1">
      <protection locked="0"/>
    </xf>
    <xf numFmtId="0" fontId="19" fillId="0" borderId="4" xfId="5" applyFont="1" applyBorder="1" applyAlignment="1" applyProtection="1">
      <alignment wrapText="1"/>
      <protection locked="0"/>
    </xf>
    <xf numFmtId="0" fontId="24" fillId="0" borderId="0" xfId="5" applyFont="1" applyAlignment="1" applyProtection="1">
      <alignment horizontal="center"/>
      <protection locked="0"/>
    </xf>
    <xf numFmtId="0" fontId="19" fillId="0" borderId="0" xfId="5" applyFont="1" applyAlignment="1" applyProtection="1">
      <alignment horizontal="center"/>
      <protection locked="0"/>
    </xf>
    <xf numFmtId="49" fontId="41" fillId="0" borderId="3" xfId="5" applyNumberFormat="1" applyFont="1" applyBorder="1" applyAlignment="1" applyProtection="1">
      <alignment horizontal="center" vertical="center"/>
      <protection locked="0"/>
    </xf>
    <xf numFmtId="49" fontId="41" fillId="0" borderId="2" xfId="5" applyNumberFormat="1" applyFont="1" applyBorder="1" applyAlignment="1" applyProtection="1">
      <alignment horizontal="center" vertical="center" wrapText="1"/>
      <protection locked="0"/>
    </xf>
    <xf numFmtId="0" fontId="29" fillId="0" borderId="2" xfId="5" applyFont="1" applyFill="1" applyBorder="1" applyAlignment="1" applyProtection="1">
      <alignment horizontal="center"/>
      <protection locked="0"/>
    </xf>
    <xf numFmtId="0" fontId="29" fillId="0" borderId="2" xfId="5" applyFont="1" applyBorder="1" applyProtection="1">
      <protection locked="0"/>
    </xf>
    <xf numFmtId="0" fontId="19" fillId="0" borderId="0" xfId="5" applyFont="1" applyProtection="1">
      <protection locked="0"/>
    </xf>
    <xf numFmtId="0" fontId="21" fillId="0" borderId="0" xfId="5" applyFont="1" applyAlignment="1" applyProtection="1">
      <alignment vertical="center"/>
      <protection locked="0"/>
    </xf>
    <xf numFmtId="0" fontId="18" fillId="0" borderId="0" xfId="5" applyFont="1" applyAlignment="1" applyProtection="1">
      <alignment horizontal="center" vertical="center"/>
      <protection locked="0"/>
    </xf>
    <xf numFmtId="0" fontId="22" fillId="0" borderId="0" xfId="5" applyFont="1" applyAlignment="1" applyProtection="1">
      <protection locked="0"/>
    </xf>
    <xf numFmtId="0" fontId="20" fillId="0" borderId="0" xfId="5" applyFont="1" applyProtection="1">
      <protection locked="0"/>
    </xf>
    <xf numFmtId="0" fontId="4" fillId="0" borderId="2" xfId="6" applyFont="1" applyFill="1" applyBorder="1" applyAlignment="1" applyProtection="1">
      <alignment horizontal="left" vertical="center"/>
      <protection locked="0"/>
    </xf>
    <xf numFmtId="181" fontId="4" fillId="0" borderId="2" xfId="6" applyNumberFormat="1" applyFont="1" applyFill="1" applyBorder="1" applyAlignment="1" applyProtection="1">
      <alignment horizontal="left" vertical="center"/>
      <protection locked="0"/>
    </xf>
    <xf numFmtId="181" fontId="29" fillId="0" borderId="2" xfId="5" applyNumberFormat="1" applyFont="1" applyFill="1" applyBorder="1" applyAlignment="1" applyProtection="1">
      <alignment horizontal="center" vertical="center"/>
      <protection locked="0"/>
    </xf>
    <xf numFmtId="181" fontId="43" fillId="0" borderId="2" xfId="5" applyNumberFormat="1" applyFont="1" applyFill="1" applyBorder="1" applyAlignment="1" applyProtection="1">
      <alignment horizontal="center" vertical="center"/>
      <protection locked="0"/>
    </xf>
    <xf numFmtId="0" fontId="43" fillId="0" borderId="2" xfId="5" applyFont="1" applyBorder="1" applyAlignment="1" applyProtection="1">
      <alignment horizontal="center" vertical="center"/>
      <protection locked="0"/>
    </xf>
    <xf numFmtId="0" fontId="18" fillId="0" borderId="5" xfId="5" applyFont="1" applyBorder="1" applyAlignment="1" applyProtection="1">
      <alignment horizontal="center" vertical="center"/>
      <protection locked="0"/>
    </xf>
    <xf numFmtId="0" fontId="4" fillId="0" borderId="2" xfId="5" applyFont="1" applyFill="1" applyBorder="1" applyAlignment="1" applyProtection="1">
      <alignment horizontal="left" vertical="center"/>
      <protection locked="0"/>
    </xf>
    <xf numFmtId="181" fontId="4" fillId="0" borderId="2" xfId="5" applyNumberFormat="1" applyFont="1" applyFill="1" applyBorder="1" applyAlignment="1" applyProtection="1">
      <alignment horizontal="left" vertical="center"/>
      <protection locked="0"/>
    </xf>
    <xf numFmtId="0" fontId="24" fillId="0" borderId="0" xfId="5" applyFont="1" applyAlignment="1" applyProtection="1">
      <protection locked="0"/>
    </xf>
    <xf numFmtId="0" fontId="23" fillId="0" borderId="2" xfId="5" applyFont="1" applyBorder="1" applyAlignment="1" applyProtection="1">
      <alignment horizontal="center" vertical="center" wrapText="1"/>
      <protection locked="0"/>
    </xf>
    <xf numFmtId="0" fontId="23" fillId="0" borderId="5" xfId="5" applyFont="1" applyBorder="1" applyAlignment="1" applyProtection="1">
      <alignment horizontal="center" vertical="center"/>
      <protection locked="0"/>
    </xf>
    <xf numFmtId="0" fontId="42" fillId="0" borderId="2" xfId="6" applyFont="1" applyFill="1" applyBorder="1" applyAlignment="1" applyProtection="1">
      <alignment horizontal="left" vertical="center"/>
      <protection locked="0"/>
    </xf>
    <xf numFmtId="181" fontId="43" fillId="0" borderId="3" xfId="5" applyNumberFormat="1" applyFont="1" applyFill="1" applyBorder="1" applyAlignment="1" applyProtection="1">
      <alignment horizontal="center" vertical="center"/>
      <protection locked="0"/>
    </xf>
    <xf numFmtId="0" fontId="42" fillId="0" borderId="2" xfId="5" applyFont="1" applyFill="1" applyBorder="1" applyAlignment="1" applyProtection="1">
      <alignment horizontal="left" vertical="center"/>
      <protection locked="0"/>
    </xf>
    <xf numFmtId="0" fontId="6" fillId="0" borderId="2" xfId="0" applyFont="1" applyBorder="1" applyAlignment="1" applyProtection="1">
      <alignment horizontal="center" vertical="center"/>
      <protection locked="0"/>
    </xf>
    <xf numFmtId="0" fontId="6" fillId="0" borderId="2" xfId="0" applyFont="1" applyBorder="1" applyAlignment="1" applyProtection="1">
      <alignment horizontal="center" vertical="center" wrapText="1"/>
      <protection locked="0"/>
    </xf>
    <xf numFmtId="181" fontId="12" fillId="0" borderId="2" xfId="0" applyNumberFormat="1" applyFont="1" applyBorder="1" applyAlignment="1" applyProtection="1">
      <alignment horizontal="left" vertical="center" wrapText="1"/>
      <protection locked="0"/>
    </xf>
    <xf numFmtId="0" fontId="8" fillId="0" borderId="0" xfId="0" applyFont="1" applyAlignment="1" applyProtection="1">
      <protection locked="0"/>
    </xf>
    <xf numFmtId="0" fontId="3" fillId="0" borderId="0" xfId="0" applyFont="1" applyAlignment="1" applyProtection="1">
      <protection locked="0"/>
    </xf>
    <xf numFmtId="0" fontId="4" fillId="0" borderId="0" xfId="0" applyFont="1" applyBorder="1" applyProtection="1">
      <protection locked="0"/>
    </xf>
    <xf numFmtId="0" fontId="29" fillId="0" borderId="0" xfId="5" applyFont="1" applyAlignment="1" applyProtection="1">
      <alignment horizontal="center" vertical="center"/>
      <protection locked="0"/>
    </xf>
    <xf numFmtId="0" fontId="18" fillId="0" borderId="0" xfId="5" applyFont="1" applyAlignment="1" applyProtection="1">
      <alignment horizontal="center"/>
      <protection locked="0"/>
    </xf>
    <xf numFmtId="0" fontId="28" fillId="0" borderId="0" xfId="5" applyFont="1" applyBorder="1" applyAlignment="1" applyProtection="1">
      <alignment horizontal="center" vertical="center" wrapText="1"/>
      <protection locked="0"/>
    </xf>
    <xf numFmtId="49" fontId="20" fillId="0" borderId="0" xfId="5" applyNumberFormat="1" applyFont="1" applyAlignment="1" applyProtection="1">
      <alignment horizontal="center"/>
      <protection locked="0"/>
    </xf>
    <xf numFmtId="49" fontId="40" fillId="0" borderId="0" xfId="5" applyNumberFormat="1" applyFont="1" applyBorder="1" applyAlignment="1" applyProtection="1">
      <alignment horizontal="center" vertical="center" wrapText="1"/>
      <protection locked="0"/>
    </xf>
    <xf numFmtId="0" fontId="4" fillId="0" borderId="0" xfId="0" applyFont="1" applyBorder="1" applyAlignment="1" applyProtection="1">
      <alignment horizontal="center"/>
      <protection locked="0"/>
    </xf>
    <xf numFmtId="0" fontId="6" fillId="0" borderId="0" xfId="0" applyFont="1" applyBorder="1" applyAlignment="1" applyProtection="1">
      <alignment horizontal="center"/>
      <protection locked="0"/>
    </xf>
    <xf numFmtId="0" fontId="7" fillId="0" borderId="0" xfId="0" applyFont="1" applyBorder="1" applyAlignment="1" applyProtection="1">
      <alignment horizontal="center"/>
      <protection locked="0"/>
    </xf>
    <xf numFmtId="0" fontId="7" fillId="0" borderId="0" xfId="0" applyFont="1" applyBorder="1" applyAlignment="1" applyProtection="1">
      <protection locked="0"/>
    </xf>
    <xf numFmtId="0" fontId="20" fillId="0" borderId="0" xfId="5" applyFont="1" applyAlignment="1" applyProtection="1">
      <alignment horizontal="center" vertical="center"/>
      <protection locked="0"/>
    </xf>
    <xf numFmtId="0" fontId="21" fillId="0" borderId="0" xfId="5" applyFont="1" applyAlignment="1" applyProtection="1">
      <alignment horizontal="center" vertical="center"/>
      <protection locked="0"/>
    </xf>
    <xf numFmtId="181" fontId="33" fillId="0" borderId="0" xfId="0" applyNumberFormat="1" applyFont="1" applyAlignment="1" applyProtection="1">
      <protection locked="0"/>
    </xf>
    <xf numFmtId="181" fontId="33" fillId="0" borderId="0" xfId="0" applyNumberFormat="1" applyFont="1" applyAlignment="1" applyProtection="1">
      <alignment horizontal="center"/>
      <protection locked="0"/>
    </xf>
    <xf numFmtId="181" fontId="36" fillId="0" borderId="0" xfId="0" applyNumberFormat="1" applyFont="1" applyAlignment="1" applyProtection="1">
      <alignment horizontal="centerContinuous"/>
      <protection locked="0"/>
    </xf>
    <xf numFmtId="181" fontId="37" fillId="0" borderId="0" xfId="0" applyNumberFormat="1" applyFont="1" applyAlignment="1" applyProtection="1">
      <alignment horizontal="centerContinuous"/>
      <protection locked="0"/>
    </xf>
    <xf numFmtId="181" fontId="37" fillId="0" borderId="0" xfId="0" applyNumberFormat="1" applyFont="1" applyAlignment="1" applyProtection="1">
      <protection locked="0"/>
    </xf>
    <xf numFmtId="181" fontId="35" fillId="0" borderId="0" xfId="0" applyNumberFormat="1" applyFont="1" applyAlignment="1" applyProtection="1">
      <protection locked="0"/>
    </xf>
    <xf numFmtId="181" fontId="46" fillId="0" borderId="1" xfId="0" applyNumberFormat="1" applyFont="1" applyFill="1" applyBorder="1" applyAlignment="1" applyProtection="1">
      <alignment horizontal="center" vertical="center" wrapText="1"/>
      <protection locked="0"/>
    </xf>
    <xf numFmtId="49" fontId="9" fillId="0" borderId="1" xfId="0" quotePrefix="1" applyNumberFormat="1" applyFont="1" applyFill="1" applyBorder="1" applyAlignment="1" applyProtection="1">
      <alignment horizontal="center" vertical="center"/>
      <protection locked="0"/>
    </xf>
    <xf numFmtId="49" fontId="9" fillId="0" borderId="2" xfId="0" quotePrefix="1" applyNumberFormat="1" applyFont="1" applyFill="1" applyBorder="1" applyAlignment="1" applyProtection="1">
      <alignment horizontal="center" vertical="center"/>
      <protection locked="0"/>
    </xf>
    <xf numFmtId="49" fontId="9" fillId="0" borderId="0" xfId="0" applyNumberFormat="1" applyFont="1" applyFill="1" applyAlignment="1" applyProtection="1">
      <alignment vertical="center"/>
      <protection locked="0"/>
    </xf>
    <xf numFmtId="0" fontId="12" fillId="0" borderId="0" xfId="0" applyFont="1" applyProtection="1">
      <protection locked="0"/>
    </xf>
    <xf numFmtId="0" fontId="38" fillId="0" borderId="0" xfId="0" applyFont="1" applyProtection="1">
      <protection locked="0"/>
    </xf>
    <xf numFmtId="0" fontId="46" fillId="0" borderId="0" xfId="0" applyFont="1" applyProtection="1">
      <protection locked="0"/>
    </xf>
    <xf numFmtId="181" fontId="38" fillId="0" borderId="0" xfId="0" applyNumberFormat="1" applyFont="1" applyProtection="1">
      <protection locked="0"/>
    </xf>
    <xf numFmtId="181" fontId="9" fillId="0" borderId="0" xfId="0" applyNumberFormat="1" applyFont="1" applyProtection="1">
      <protection locked="0"/>
    </xf>
    <xf numFmtId="0" fontId="9" fillId="0" borderId="0" xfId="0" applyFont="1" applyAlignment="1" applyProtection="1">
      <protection locked="0"/>
    </xf>
    <xf numFmtId="181" fontId="38" fillId="0" borderId="0" xfId="0" applyNumberFormat="1" applyFont="1" applyAlignment="1" applyProtection="1">
      <protection locked="0"/>
    </xf>
    <xf numFmtId="181" fontId="38" fillId="0" borderId="0" xfId="0" applyNumberFormat="1" applyFont="1" applyFill="1" applyBorder="1" applyAlignment="1" applyProtection="1">
      <alignment horizontal="center" vertical="center"/>
      <protection locked="0"/>
    </xf>
    <xf numFmtId="181" fontId="45" fillId="0" borderId="0" xfId="0" applyNumberFormat="1" applyFont="1" applyProtection="1">
      <protection locked="0"/>
    </xf>
    <xf numFmtId="0" fontId="46" fillId="0" borderId="0" xfId="0" applyFont="1" applyAlignment="1" applyProtection="1">
      <alignment horizontal="center"/>
      <protection locked="0"/>
    </xf>
    <xf numFmtId="181" fontId="32" fillId="0" borderId="0" xfId="0" applyNumberFormat="1" applyFont="1" applyAlignment="1" applyProtection="1">
      <alignment horizontal="center"/>
      <protection locked="0"/>
    </xf>
    <xf numFmtId="181" fontId="39" fillId="0" borderId="0" xfId="0" applyNumberFormat="1" applyFont="1" applyAlignment="1" applyProtection="1">
      <alignment horizontal="center"/>
      <protection locked="0"/>
    </xf>
    <xf numFmtId="181" fontId="12" fillId="0" borderId="2" xfId="0" applyNumberFormat="1" applyFont="1" applyFill="1" applyBorder="1" applyAlignment="1" applyProtection="1">
      <alignment horizontal="center" vertical="center"/>
      <protection locked="0"/>
    </xf>
    <xf numFmtId="0" fontId="20" fillId="0" borderId="0" xfId="5" applyFont="1" applyAlignment="1" applyProtection="1">
      <alignment vertical="center"/>
      <protection locked="0"/>
    </xf>
    <xf numFmtId="0" fontId="22" fillId="0" borderId="0" xfId="5" applyFont="1" applyAlignment="1" applyProtection="1">
      <alignment horizontal="center"/>
      <protection locked="0"/>
    </xf>
    <xf numFmtId="0" fontId="47" fillId="0" borderId="4" xfId="0" applyFont="1" applyBorder="1" applyAlignment="1" applyProtection="1">
      <alignment horizontal="left"/>
      <protection locked="0"/>
    </xf>
    <xf numFmtId="181" fontId="15" fillId="0" borderId="2" xfId="5" applyNumberFormat="1" applyFont="1" applyFill="1" applyBorder="1" applyAlignment="1" applyProtection="1">
      <alignment horizontal="center" vertical="center"/>
      <protection locked="0"/>
    </xf>
    <xf numFmtId="14" fontId="49" fillId="0" borderId="2" xfId="5" applyNumberFormat="1" applyFont="1" applyFill="1" applyBorder="1" applyAlignment="1" applyProtection="1">
      <alignment horizontal="center" vertical="center"/>
      <protection locked="0"/>
    </xf>
    <xf numFmtId="0" fontId="29" fillId="0" borderId="6" xfId="5" applyFont="1" applyBorder="1" applyAlignment="1" applyProtection="1">
      <alignment horizontal="left" vertical="center"/>
      <protection locked="0"/>
    </xf>
    <xf numFmtId="0" fontId="29" fillId="0" borderId="7" xfId="5" applyFont="1" applyBorder="1" applyAlignment="1" applyProtection="1">
      <alignment horizontal="left" vertical="center"/>
      <protection locked="0"/>
    </xf>
    <xf numFmtId="0" fontId="19" fillId="0" borderId="0" xfId="5" applyFont="1" applyAlignment="1" applyProtection="1">
      <protection locked="0"/>
    </xf>
    <xf numFmtId="0" fontId="12" fillId="0" borderId="4" xfId="0" applyFont="1" applyBorder="1" applyAlignment="1" applyProtection="1">
      <alignment horizontal="left"/>
      <protection locked="0"/>
    </xf>
    <xf numFmtId="0" fontId="12" fillId="0" borderId="0" xfId="0" applyFont="1" applyBorder="1" applyAlignment="1" applyProtection="1">
      <alignment horizontal="left"/>
      <protection locked="0"/>
    </xf>
    <xf numFmtId="0" fontId="6" fillId="0" borderId="8" xfId="6" applyFont="1" applyBorder="1" applyAlignment="1" applyProtection="1">
      <alignment horizontal="left" vertical="center"/>
      <protection locked="0"/>
    </xf>
    <xf numFmtId="0" fontId="6" fillId="0" borderId="9" xfId="6" applyFont="1" applyBorder="1" applyAlignment="1" applyProtection="1">
      <alignment horizontal="left" vertical="center"/>
      <protection locked="0"/>
    </xf>
    <xf numFmtId="0" fontId="25" fillId="0" borderId="10" xfId="5" applyFont="1" applyBorder="1" applyAlignment="1" applyProtection="1">
      <alignment horizontal="left" vertical="center"/>
      <protection locked="0"/>
    </xf>
    <xf numFmtId="0" fontId="25" fillId="0" borderId="11" xfId="5" applyFont="1" applyBorder="1" applyAlignment="1" applyProtection="1">
      <alignment horizontal="left" vertical="center"/>
      <protection locked="0"/>
    </xf>
    <xf numFmtId="0" fontId="12" fillId="0" borderId="12" xfId="0" applyFont="1" applyBorder="1" applyAlignment="1" applyProtection="1">
      <alignment vertical="center"/>
      <protection hidden="1"/>
    </xf>
    <xf numFmtId="0" fontId="47" fillId="0" borderId="4" xfId="0" applyFont="1" applyBorder="1" applyAlignment="1" applyProtection="1">
      <alignment vertical="center"/>
      <protection hidden="1"/>
    </xf>
    <xf numFmtId="0" fontId="12" fillId="0" borderId="12" xfId="0" applyFont="1" applyBorder="1" applyAlignment="1" applyProtection="1">
      <alignment horizontal="left"/>
      <protection hidden="1"/>
    </xf>
    <xf numFmtId="0" fontId="47" fillId="0" borderId="4" xfId="0" applyFont="1" applyBorder="1" applyAlignment="1" applyProtection="1">
      <alignment horizontal="left"/>
      <protection hidden="1"/>
    </xf>
    <xf numFmtId="0" fontId="12" fillId="0" borderId="13" xfId="0" applyFont="1" applyBorder="1" applyAlignment="1" applyProtection="1">
      <alignment horizontal="left"/>
      <protection hidden="1"/>
    </xf>
    <xf numFmtId="0" fontId="47" fillId="0" borderId="14" xfId="0" applyFont="1" applyBorder="1" applyAlignment="1" applyProtection="1">
      <alignment horizontal="left"/>
      <protection hidden="1"/>
    </xf>
    <xf numFmtId="0" fontId="4" fillId="0" borderId="13" xfId="6" applyFont="1" applyBorder="1" applyAlignment="1" applyProtection="1">
      <alignment horizontal="left" vertical="center"/>
      <protection hidden="1"/>
    </xf>
    <xf numFmtId="0" fontId="6" fillId="0" borderId="15" xfId="6" applyFont="1" applyBorder="1" applyAlignment="1" applyProtection="1">
      <alignment horizontal="left" vertical="center"/>
      <protection hidden="1"/>
    </xf>
    <xf numFmtId="0" fontId="4" fillId="0" borderId="13" xfId="5" applyFont="1" applyBorder="1" applyAlignment="1" applyProtection="1">
      <alignment horizontal="left" vertical="center"/>
      <protection hidden="1"/>
    </xf>
    <xf numFmtId="0" fontId="25" fillId="0" borderId="15" xfId="5" applyFont="1" applyBorder="1" applyAlignment="1" applyProtection="1">
      <alignment horizontal="left" vertical="center"/>
      <protection hidden="1"/>
    </xf>
    <xf numFmtId="0" fontId="25" fillId="0" borderId="2" xfId="5" applyFont="1" applyFill="1" applyBorder="1" applyAlignment="1" applyProtection="1">
      <alignment horizontal="center" vertical="center"/>
      <protection hidden="1"/>
    </xf>
    <xf numFmtId="0" fontId="46" fillId="0" borderId="15" xfId="6" applyFont="1" applyBorder="1" applyAlignment="1" applyProtection="1">
      <alignment horizontal="left" vertical="center"/>
      <protection hidden="1"/>
    </xf>
    <xf numFmtId="0" fontId="46" fillId="0" borderId="15" xfId="5" applyFont="1" applyBorder="1" applyAlignment="1" applyProtection="1">
      <alignment horizontal="left" vertical="center"/>
      <protection hidden="1"/>
    </xf>
    <xf numFmtId="0" fontId="25" fillId="0" borderId="15" xfId="5" applyFont="1" applyFill="1" applyBorder="1" applyAlignment="1" applyProtection="1">
      <alignment horizontal="center" vertical="center"/>
      <protection hidden="1"/>
    </xf>
    <xf numFmtId="0" fontId="29" fillId="0" borderId="16" xfId="5" applyFont="1" applyBorder="1" applyAlignment="1" applyProtection="1">
      <alignment horizontal="left" vertical="center"/>
      <protection hidden="1"/>
    </xf>
    <xf numFmtId="0" fontId="29" fillId="0" borderId="17" xfId="5" applyFont="1" applyBorder="1" applyAlignment="1" applyProtection="1">
      <alignment horizontal="left" vertical="center"/>
      <protection hidden="1"/>
    </xf>
    <xf numFmtId="0" fontId="6" fillId="0" borderId="18" xfId="6" applyFont="1" applyBorder="1" applyAlignment="1" applyProtection="1">
      <alignment horizontal="left" vertical="center"/>
      <protection hidden="1"/>
    </xf>
    <xf numFmtId="0" fontId="25" fillId="0" borderId="19" xfId="5" applyFont="1" applyBorder="1" applyAlignment="1" applyProtection="1">
      <alignment horizontal="left" vertical="center"/>
      <protection hidden="1"/>
    </xf>
    <xf numFmtId="0" fontId="25" fillId="0" borderId="20" xfId="5" applyFont="1" applyBorder="1" applyAlignment="1" applyProtection="1">
      <alignment horizontal="left" vertical="center"/>
      <protection hidden="1"/>
    </xf>
    <xf numFmtId="0" fontId="29" fillId="0" borderId="2" xfId="5" applyFont="1" applyFill="1" applyBorder="1" applyAlignment="1" applyProtection="1">
      <alignment horizontal="center"/>
      <protection hidden="1"/>
    </xf>
    <xf numFmtId="181" fontId="43" fillId="0" borderId="2" xfId="5" applyNumberFormat="1" applyFont="1" applyFill="1" applyBorder="1" applyAlignment="1" applyProtection="1">
      <alignment horizontal="center" vertical="center"/>
      <protection hidden="1"/>
    </xf>
    <xf numFmtId="49" fontId="52" fillId="3" borderId="0" xfId="0" applyNumberFormat="1" applyFont="1" applyFill="1"/>
    <xf numFmtId="0" fontId="44" fillId="0" borderId="21" xfId="5" applyFont="1" applyBorder="1" applyAlignment="1" applyProtection="1">
      <alignment horizontal="left" vertical="center"/>
      <protection locked="0"/>
    </xf>
    <xf numFmtId="0" fontId="43" fillId="0" borderId="12" xfId="5" applyFont="1" applyBorder="1" applyAlignment="1" applyProtection="1">
      <alignment horizontal="left" vertical="center"/>
      <protection hidden="1"/>
    </xf>
    <xf numFmtId="49" fontId="9" fillId="0" borderId="2" xfId="0"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wrapText="1"/>
      <protection locked="0"/>
    </xf>
    <xf numFmtId="49" fontId="53" fillId="0" borderId="0" xfId="0" applyNumberFormat="1" applyFont="1"/>
    <xf numFmtId="49" fontId="52" fillId="2" borderId="0" xfId="0" applyNumberFormat="1" applyFont="1" applyFill="1" applyAlignment="1">
      <alignment wrapText="1"/>
    </xf>
    <xf numFmtId="49" fontId="54" fillId="2" borderId="0" xfId="0" applyNumberFormat="1" applyFont="1" applyFill="1"/>
    <xf numFmtId="49" fontId="54" fillId="4" borderId="0" xfId="0" applyNumberFormat="1" applyFont="1" applyFill="1"/>
    <xf numFmtId="0" fontId="25" fillId="0" borderId="22" xfId="5" applyFont="1" applyBorder="1" applyAlignment="1" applyProtection="1">
      <alignment horizontal="left" vertical="center"/>
      <protection hidden="1"/>
    </xf>
    <xf numFmtId="0" fontId="25" fillId="0" borderId="23" xfId="5" applyFont="1" applyBorder="1" applyAlignment="1" applyProtection="1">
      <alignment horizontal="left" vertical="center"/>
      <protection locked="0"/>
    </xf>
    <xf numFmtId="0" fontId="4" fillId="5" borderId="0" xfId="0" applyFont="1" applyFill="1"/>
    <xf numFmtId="0" fontId="51" fillId="6" borderId="0" xfId="0" applyFont="1" applyFill="1"/>
    <xf numFmtId="49" fontId="52" fillId="2" borderId="0" xfId="0" applyNumberFormat="1" applyFont="1" applyFill="1"/>
    <xf numFmtId="0" fontId="7" fillId="0" borderId="0" xfId="0" applyFont="1" applyAlignment="1" applyProtection="1">
      <alignment horizontal="left"/>
      <protection locked="0"/>
    </xf>
    <xf numFmtId="0" fontId="9" fillId="0" borderId="2" xfId="0" applyFont="1" applyBorder="1" applyAlignment="1" applyProtection="1">
      <alignment horizontal="center" vertical="center"/>
      <protection locked="0"/>
    </xf>
    <xf numFmtId="181" fontId="9" fillId="0" borderId="2" xfId="0" applyNumberFormat="1" applyFont="1" applyFill="1" applyBorder="1" applyAlignment="1" applyProtection="1">
      <alignment horizontal="center" vertical="center"/>
      <protection hidden="1"/>
    </xf>
    <xf numFmtId="181" fontId="46" fillId="0" borderId="2" xfId="0" applyNumberFormat="1" applyFont="1" applyFill="1" applyBorder="1" applyAlignment="1" applyProtection="1">
      <alignment horizontal="center" vertical="center"/>
      <protection hidden="1"/>
    </xf>
    <xf numFmtId="0" fontId="29" fillId="0" borderId="19" xfId="5" applyFont="1" applyBorder="1" applyAlignment="1" applyProtection="1">
      <alignment horizontal="left" vertical="center"/>
      <protection hidden="1"/>
    </xf>
    <xf numFmtId="0" fontId="4" fillId="0" borderId="15" xfId="6" applyFont="1" applyBorder="1" applyAlignment="1" applyProtection="1">
      <alignment horizontal="left" vertical="center"/>
      <protection hidden="1"/>
    </xf>
    <xf numFmtId="0" fontId="4" fillId="0" borderId="15" xfId="5" applyFont="1" applyBorder="1" applyAlignment="1" applyProtection="1">
      <alignment horizontal="left" vertical="center"/>
      <protection hidden="1"/>
    </xf>
    <xf numFmtId="0" fontId="20" fillId="0" borderId="0" xfId="5" quotePrefix="1" applyFont="1" applyProtection="1">
      <protection locked="0"/>
    </xf>
    <xf numFmtId="0" fontId="43" fillId="0" borderId="22" xfId="5" applyFont="1" applyBorder="1" applyAlignment="1" applyProtection="1">
      <alignment horizontal="left" vertical="center"/>
      <protection hidden="1"/>
    </xf>
    <xf numFmtId="0" fontId="9" fillId="0" borderId="12" xfId="0" applyFont="1" applyBorder="1" applyAlignment="1" applyProtection="1">
      <alignment vertical="center"/>
      <protection hidden="1"/>
    </xf>
    <xf numFmtId="0" fontId="46" fillId="0" borderId="4" xfId="0" applyFont="1" applyBorder="1" applyAlignment="1" applyProtection="1">
      <alignment vertical="center"/>
      <protection hidden="1"/>
    </xf>
    <xf numFmtId="0" fontId="4" fillId="7" borderId="5" xfId="0" applyFont="1" applyFill="1" applyBorder="1" applyAlignment="1" applyProtection="1">
      <alignment horizontal="left" vertical="center"/>
      <protection locked="0" hidden="1"/>
    </xf>
    <xf numFmtId="0" fontId="6" fillId="7" borderId="24" xfId="0" applyFont="1" applyFill="1" applyBorder="1" applyAlignment="1" applyProtection="1">
      <alignment horizontal="left" vertical="center"/>
      <protection locked="0" hidden="1"/>
    </xf>
    <xf numFmtId="181" fontId="10" fillId="0" borderId="2" xfId="0" applyNumberFormat="1" applyFont="1" applyFill="1" applyBorder="1" applyAlignment="1" applyProtection="1">
      <alignment horizontal="center" vertical="center"/>
      <protection locked="0"/>
    </xf>
    <xf numFmtId="0" fontId="10" fillId="0" borderId="15" xfId="0" applyFont="1" applyFill="1" applyBorder="1" applyAlignment="1" applyProtection="1">
      <alignment horizontal="left" vertical="center"/>
      <protection locked="0"/>
    </xf>
    <xf numFmtId="0" fontId="4" fillId="7" borderId="25" xfId="0" applyFont="1" applyFill="1" applyBorder="1" applyAlignment="1" applyProtection="1">
      <alignment horizontal="left" vertical="center"/>
      <protection locked="0" hidden="1"/>
    </xf>
    <xf numFmtId="0" fontId="6" fillId="7" borderId="26" xfId="0" applyFont="1" applyFill="1" applyBorder="1" applyAlignment="1" applyProtection="1">
      <alignment horizontal="left" vertical="center"/>
      <protection locked="0" hidden="1"/>
    </xf>
    <xf numFmtId="0" fontId="6" fillId="7" borderId="0" xfId="0" applyFont="1" applyFill="1" applyBorder="1" applyAlignment="1" applyProtection="1">
      <alignment horizontal="left" vertical="center"/>
      <protection locked="0" hidden="1"/>
    </xf>
    <xf numFmtId="181" fontId="4" fillId="0" borderId="2" xfId="6" applyNumberFormat="1" applyFont="1" applyFill="1" applyBorder="1" applyAlignment="1" applyProtection="1">
      <alignment horizontal="center" vertical="center"/>
      <protection locked="0"/>
    </xf>
    <xf numFmtId="181" fontId="4" fillId="0" borderId="2" xfId="5" applyNumberFormat="1" applyFont="1" applyFill="1" applyBorder="1" applyAlignment="1" applyProtection="1">
      <alignment horizontal="center" vertical="center"/>
      <protection locked="0"/>
    </xf>
    <xf numFmtId="181" fontId="15" fillId="0" borderId="2" xfId="6" applyNumberFormat="1" applyFont="1" applyFill="1" applyBorder="1" applyAlignment="1" applyProtection="1">
      <alignment horizontal="center" vertical="center"/>
      <protection locked="0"/>
    </xf>
    <xf numFmtId="0" fontId="29" fillId="0" borderId="17" xfId="5" applyFont="1" applyBorder="1" applyAlignment="1" applyProtection="1">
      <alignment horizontal="left" vertical="center"/>
      <protection locked="0" hidden="1"/>
    </xf>
    <xf numFmtId="0" fontId="6" fillId="0" borderId="18" xfId="6" applyFont="1" applyBorder="1" applyAlignment="1" applyProtection="1">
      <alignment horizontal="left" vertical="center"/>
      <protection locked="0" hidden="1"/>
    </xf>
    <xf numFmtId="0" fontId="58" fillId="0" borderId="16" xfId="5" applyFont="1" applyBorder="1" applyAlignment="1" applyProtection="1">
      <alignment horizontal="left" vertical="center"/>
      <protection hidden="1"/>
    </xf>
    <xf numFmtId="0" fontId="59" fillId="0" borderId="19" xfId="5" applyFont="1" applyBorder="1" applyAlignment="1" applyProtection="1">
      <alignment horizontal="left" vertical="center"/>
      <protection hidden="1"/>
    </xf>
    <xf numFmtId="0" fontId="58" fillId="0" borderId="27" xfId="5" applyFont="1" applyBorder="1" applyAlignment="1" applyProtection="1">
      <alignment horizontal="left" vertical="center"/>
      <protection hidden="1"/>
    </xf>
    <xf numFmtId="0" fontId="58" fillId="0" borderId="17" xfId="5" applyFont="1" applyBorder="1" applyAlignment="1" applyProtection="1">
      <alignment horizontal="left" vertical="center"/>
      <protection hidden="1"/>
    </xf>
    <xf numFmtId="0" fontId="31" fillId="0" borderId="18" xfId="6" applyFont="1" applyBorder="1" applyAlignment="1" applyProtection="1">
      <alignment horizontal="left" vertical="center"/>
      <protection hidden="1"/>
    </xf>
    <xf numFmtId="0" fontId="31" fillId="0" borderId="28" xfId="6" applyFont="1" applyBorder="1" applyAlignment="1" applyProtection="1">
      <alignment horizontal="left" vertical="center"/>
      <protection hidden="1"/>
    </xf>
    <xf numFmtId="0" fontId="19" fillId="0" borderId="0" xfId="5" applyFont="1" applyBorder="1" applyAlignment="1" applyProtection="1">
      <alignment wrapText="1"/>
      <protection locked="0"/>
    </xf>
    <xf numFmtId="0" fontId="4" fillId="7" borderId="0" xfId="0" applyFont="1" applyFill="1" applyBorder="1" applyAlignment="1" applyProtection="1">
      <alignment horizontal="left" vertical="center"/>
      <protection locked="0" hidden="1"/>
    </xf>
    <xf numFmtId="49" fontId="9" fillId="7" borderId="0" xfId="4" applyNumberFormat="1" applyFont="1" applyFill="1" applyBorder="1" applyAlignment="1" applyProtection="1">
      <alignment horizontal="center" vertical="center"/>
      <protection locked="0"/>
    </xf>
    <xf numFmtId="0" fontId="12" fillId="7" borderId="0" xfId="4" applyFont="1" applyFill="1" applyBorder="1" applyAlignment="1" applyProtection="1">
      <alignment horizontal="center" vertical="center"/>
      <protection locked="0"/>
    </xf>
    <xf numFmtId="181" fontId="12" fillId="0" borderId="1" xfId="0" applyNumberFormat="1" applyFont="1" applyFill="1" applyBorder="1" applyAlignment="1" applyProtection="1">
      <alignment horizontal="center" vertical="center"/>
      <protection locked="0"/>
    </xf>
    <xf numFmtId="0" fontId="12" fillId="0" borderId="0" xfId="0" applyFont="1" applyAlignment="1" applyProtection="1">
      <alignment vertical="center"/>
      <protection locked="0"/>
    </xf>
    <xf numFmtId="181" fontId="12" fillId="8" borderId="2" xfId="0" applyNumberFormat="1" applyFont="1" applyFill="1" applyBorder="1" applyAlignment="1" applyProtection="1">
      <alignment horizontal="center" vertical="center"/>
      <protection locked="0"/>
    </xf>
    <xf numFmtId="181" fontId="12" fillId="8" borderId="29" xfId="0" applyNumberFormat="1" applyFont="1" applyFill="1" applyBorder="1" applyAlignment="1" applyProtection="1">
      <alignment horizontal="center" vertical="center"/>
      <protection locked="0"/>
    </xf>
    <xf numFmtId="181" fontId="12" fillId="0" borderId="29" xfId="0" applyNumberFormat="1" applyFont="1" applyFill="1" applyBorder="1" applyAlignment="1" applyProtection="1">
      <alignment horizontal="center" vertical="center"/>
      <protection locked="0"/>
    </xf>
    <xf numFmtId="181" fontId="12" fillId="8" borderId="30" xfId="0" applyNumberFormat="1" applyFont="1" applyFill="1" applyBorder="1" applyAlignment="1" applyProtection="1">
      <alignment horizontal="center" vertical="center"/>
      <protection locked="0"/>
    </xf>
    <xf numFmtId="181" fontId="12" fillId="8" borderId="1" xfId="0" applyNumberFormat="1" applyFont="1" applyFill="1" applyBorder="1" applyAlignment="1" applyProtection="1">
      <alignment horizontal="center" vertical="center"/>
      <protection locked="0"/>
    </xf>
    <xf numFmtId="181" fontId="12" fillId="0" borderId="30" xfId="0" applyNumberFormat="1" applyFont="1" applyFill="1" applyBorder="1" applyAlignment="1" applyProtection="1">
      <alignment horizontal="center" vertical="center"/>
      <protection locked="0"/>
    </xf>
    <xf numFmtId="0" fontId="12" fillId="0" borderId="15" xfId="0" applyFont="1" applyBorder="1" applyAlignment="1" applyProtection="1">
      <alignment horizontal="left" vertical="center"/>
      <protection locked="0"/>
    </xf>
    <xf numFmtId="0" fontId="48" fillId="0" borderId="15" xfId="0" applyFont="1" applyBorder="1" applyAlignment="1" applyProtection="1">
      <alignment horizontal="center" vertical="center"/>
      <protection locked="0"/>
    </xf>
    <xf numFmtId="0" fontId="12" fillId="0" borderId="15" xfId="0" applyFont="1" applyBorder="1" applyAlignment="1" applyProtection="1">
      <alignment horizontal="center" vertical="center"/>
      <protection locked="0"/>
    </xf>
    <xf numFmtId="181" fontId="10" fillId="0" borderId="29" xfId="0" applyNumberFormat="1" applyFont="1" applyFill="1" applyBorder="1" applyAlignment="1" applyProtection="1">
      <alignment horizontal="center" vertical="center"/>
      <protection locked="0"/>
    </xf>
    <xf numFmtId="0" fontId="12" fillId="0" borderId="31" xfId="0" applyFont="1" applyBorder="1" applyAlignment="1" applyProtection="1">
      <alignment vertical="center"/>
      <protection locked="0"/>
    </xf>
    <xf numFmtId="0" fontId="12" fillId="0" borderId="0" xfId="0" applyFont="1" applyBorder="1" applyAlignment="1" applyProtection="1">
      <alignment vertical="center"/>
      <protection locked="0"/>
    </xf>
    <xf numFmtId="0" fontId="10" fillId="0" borderId="2" xfId="0" applyFont="1" applyFill="1" applyBorder="1" applyAlignment="1" applyProtection="1">
      <alignment horizontal="center" vertical="center"/>
      <protection locked="0"/>
    </xf>
    <xf numFmtId="0" fontId="19" fillId="0" borderId="0" xfId="5" applyFont="1" applyAlignment="1" applyProtection="1">
      <alignment vertical="center"/>
      <protection locked="0"/>
    </xf>
    <xf numFmtId="0" fontId="10" fillId="0" borderId="0" xfId="0" applyFont="1" applyAlignment="1" applyProtection="1">
      <alignment vertical="center"/>
      <protection locked="0"/>
    </xf>
    <xf numFmtId="181" fontId="10" fillId="0" borderId="0" xfId="0" applyNumberFormat="1" applyFont="1" applyAlignment="1" applyProtection="1">
      <alignment vertical="center"/>
      <protection locked="0"/>
    </xf>
    <xf numFmtId="0" fontId="11" fillId="0" borderId="0" xfId="0" applyFont="1" applyAlignment="1" applyProtection="1">
      <alignment vertical="center"/>
      <protection locked="0"/>
    </xf>
    <xf numFmtId="181" fontId="11" fillId="0" borderId="0" xfId="0" applyNumberFormat="1" applyFont="1" applyAlignment="1" applyProtection="1">
      <alignment vertical="center"/>
      <protection locked="0"/>
    </xf>
    <xf numFmtId="181" fontId="33" fillId="0" borderId="0" xfId="0" applyNumberFormat="1" applyFont="1" applyAlignment="1" applyProtection="1">
      <alignment vertical="center"/>
      <protection locked="0"/>
    </xf>
    <xf numFmtId="0" fontId="34" fillId="0" borderId="0" xfId="0" applyFont="1" applyAlignment="1" applyProtection="1">
      <alignment vertical="center"/>
      <protection locked="0"/>
    </xf>
    <xf numFmtId="0" fontId="2" fillId="0" borderId="0" xfId="0" applyFont="1" applyAlignment="1" applyProtection="1">
      <alignment vertical="center"/>
      <protection locked="0"/>
    </xf>
    <xf numFmtId="0" fontId="35" fillId="0" borderId="0" xfId="0" applyFont="1" applyAlignment="1" applyProtection="1">
      <alignment vertical="center"/>
      <protection locked="0"/>
    </xf>
    <xf numFmtId="181" fontId="36" fillId="0" borderId="0" xfId="0" applyNumberFormat="1" applyFont="1" applyAlignment="1" applyProtection="1">
      <alignment horizontal="centerContinuous" vertical="center"/>
      <protection locked="0"/>
    </xf>
    <xf numFmtId="181" fontId="37" fillId="0" borderId="0" xfId="0" applyNumberFormat="1" applyFont="1" applyAlignment="1" applyProtection="1">
      <alignment horizontal="centerContinuous" vertical="center"/>
      <protection locked="0"/>
    </xf>
    <xf numFmtId="181" fontId="37" fillId="0" borderId="0" xfId="0" applyNumberFormat="1" applyFont="1" applyAlignment="1" applyProtection="1">
      <alignment vertical="center"/>
      <protection locked="0"/>
    </xf>
    <xf numFmtId="181" fontId="35" fillId="0" borderId="0" xfId="0" applyNumberFormat="1" applyFont="1" applyAlignment="1" applyProtection="1">
      <alignment vertical="center"/>
      <protection locked="0"/>
    </xf>
    <xf numFmtId="181" fontId="47" fillId="0" borderId="2" xfId="0" applyNumberFormat="1" applyFont="1" applyFill="1" applyBorder="1" applyAlignment="1" applyProtection="1">
      <alignment horizontal="center" vertical="center"/>
      <protection hidden="1"/>
    </xf>
    <xf numFmtId="181" fontId="47" fillId="8" borderId="2" xfId="0" applyNumberFormat="1" applyFont="1" applyFill="1" applyBorder="1" applyAlignment="1" applyProtection="1">
      <alignment horizontal="center" vertical="center"/>
      <protection locked="0"/>
    </xf>
    <xf numFmtId="181" fontId="47" fillId="0" borderId="2" xfId="0" applyNumberFormat="1" applyFont="1" applyFill="1" applyBorder="1" applyAlignment="1" applyProtection="1">
      <alignment horizontal="center" vertical="center"/>
      <protection locked="0"/>
    </xf>
    <xf numFmtId="181" fontId="47" fillId="2" borderId="2" xfId="0" applyNumberFormat="1" applyFont="1" applyFill="1" applyBorder="1" applyAlignment="1" applyProtection="1">
      <alignment horizontal="center" vertical="center"/>
      <protection hidden="1"/>
    </xf>
    <xf numFmtId="0" fontId="38" fillId="0" borderId="0" xfId="0" applyFont="1" applyAlignment="1" applyProtection="1">
      <alignment vertical="center"/>
      <protection locked="0"/>
    </xf>
    <xf numFmtId="0" fontId="46" fillId="0" borderId="0" xfId="0" applyFont="1" applyAlignment="1" applyProtection="1">
      <alignment vertical="center"/>
      <protection locked="0"/>
    </xf>
    <xf numFmtId="0" fontId="9" fillId="0" borderId="0" xfId="0" applyFont="1" applyAlignment="1" applyProtection="1">
      <alignment vertical="center"/>
      <protection locked="0"/>
    </xf>
    <xf numFmtId="181" fontId="38" fillId="0" borderId="0" xfId="0" applyNumberFormat="1" applyFont="1" applyAlignment="1" applyProtection="1">
      <alignment vertical="center"/>
      <protection locked="0"/>
    </xf>
    <xf numFmtId="181" fontId="9" fillId="0" borderId="0" xfId="0" applyNumberFormat="1" applyFont="1" applyAlignment="1" applyProtection="1">
      <alignment vertical="center"/>
      <protection locked="0"/>
    </xf>
    <xf numFmtId="0" fontId="46" fillId="0" borderId="0" xfId="0" applyFont="1" applyAlignment="1" applyProtection="1">
      <alignment horizontal="left" vertical="center"/>
      <protection locked="0"/>
    </xf>
    <xf numFmtId="181" fontId="45" fillId="0" borderId="0" xfId="0" applyNumberFormat="1" applyFont="1" applyAlignment="1" applyProtection="1">
      <alignment vertical="center"/>
      <protection locked="0"/>
    </xf>
    <xf numFmtId="0" fontId="46" fillId="0" borderId="0" xfId="0" applyFont="1" applyAlignment="1" applyProtection="1">
      <alignment horizontal="center" vertical="center"/>
      <protection locked="0"/>
    </xf>
    <xf numFmtId="181" fontId="46" fillId="0" borderId="0" xfId="0" applyNumberFormat="1" applyFont="1" applyAlignment="1" applyProtection="1">
      <alignment vertical="center"/>
      <protection locked="0"/>
    </xf>
    <xf numFmtId="181" fontId="46" fillId="0" borderId="0" xfId="0" applyNumberFormat="1" applyFont="1" applyAlignment="1" applyProtection="1">
      <alignment horizontal="center" vertical="center"/>
      <protection locked="0"/>
    </xf>
    <xf numFmtId="181" fontId="32" fillId="0" borderId="0" xfId="0" applyNumberFormat="1" applyFont="1" applyAlignment="1" applyProtection="1">
      <alignment horizontal="center" vertical="center"/>
      <protection locked="0"/>
    </xf>
    <xf numFmtId="181" fontId="33" fillId="0" borderId="0" xfId="0" applyNumberFormat="1" applyFont="1" applyAlignment="1" applyProtection="1">
      <alignment horizontal="center" vertical="center"/>
      <protection locked="0"/>
    </xf>
    <xf numFmtId="181" fontId="39" fillId="0" borderId="0" xfId="0" applyNumberFormat="1" applyFont="1" applyAlignment="1" applyProtection="1">
      <alignment horizontal="center" vertical="center"/>
      <protection locked="0"/>
    </xf>
    <xf numFmtId="0" fontId="39" fillId="0" borderId="0" xfId="0" applyFont="1" applyAlignment="1" applyProtection="1">
      <alignment horizontal="center" vertical="center"/>
      <protection locked="0"/>
    </xf>
    <xf numFmtId="0" fontId="4" fillId="0" borderId="3" xfId="0" applyFont="1" applyBorder="1" applyAlignment="1" applyProtection="1">
      <alignment horizontal="center" vertical="center"/>
      <protection locked="0"/>
    </xf>
    <xf numFmtId="0" fontId="4" fillId="0" borderId="32" xfId="0" applyFont="1" applyBorder="1" applyAlignment="1" applyProtection="1">
      <alignment horizontal="center" vertical="center"/>
      <protection locked="0"/>
    </xf>
    <xf numFmtId="0" fontId="4" fillId="0" borderId="5" xfId="0" applyFont="1" applyBorder="1" applyAlignment="1" applyProtection="1">
      <alignment horizontal="left" vertical="center"/>
      <protection locked="0"/>
    </xf>
    <xf numFmtId="0" fontId="6" fillId="0" borderId="24" xfId="0" applyFont="1" applyBorder="1" applyAlignment="1" applyProtection="1">
      <alignment horizontal="left" vertical="center"/>
      <protection locked="0"/>
    </xf>
    <xf numFmtId="0" fontId="4" fillId="0" borderId="33" xfId="0" applyFont="1" applyBorder="1" applyAlignment="1" applyProtection="1">
      <alignment horizontal="center" vertical="center"/>
      <protection locked="0"/>
    </xf>
    <xf numFmtId="0" fontId="4" fillId="0" borderId="34" xfId="0" applyFont="1" applyBorder="1" applyAlignment="1" applyProtection="1">
      <alignment horizontal="left" vertical="center"/>
      <protection locked="0"/>
    </xf>
    <xf numFmtId="0" fontId="6" fillId="0" borderId="35" xfId="0" applyFont="1" applyBorder="1" applyAlignment="1" applyProtection="1">
      <alignment horizontal="left" vertical="center"/>
      <protection locked="0"/>
    </xf>
    <xf numFmtId="0" fontId="4" fillId="0" borderId="36" xfId="0" applyFont="1" applyBorder="1" applyAlignment="1" applyProtection="1">
      <alignment horizontal="center" vertical="center"/>
      <protection locked="0"/>
    </xf>
    <xf numFmtId="0" fontId="4" fillId="0" borderId="0" xfId="0" applyFont="1" applyBorder="1" applyAlignment="1" applyProtection="1">
      <alignment vertical="center"/>
      <protection locked="0"/>
    </xf>
    <xf numFmtId="0" fontId="4" fillId="0" borderId="0" xfId="0" applyFont="1" applyBorder="1" applyAlignment="1" applyProtection="1">
      <alignment horizontal="left" vertical="center"/>
      <protection locked="0"/>
    </xf>
    <xf numFmtId="0" fontId="4" fillId="0" borderId="37" xfId="0" applyFont="1" applyBorder="1" applyAlignment="1" applyProtection="1">
      <alignment vertical="center"/>
      <protection locked="0"/>
    </xf>
    <xf numFmtId="0" fontId="4" fillId="0" borderId="37" xfId="0" applyFont="1" applyBorder="1" applyAlignment="1" applyProtection="1">
      <alignment horizontal="left" vertical="center"/>
      <protection locked="0"/>
    </xf>
    <xf numFmtId="181" fontId="60" fillId="0" borderId="0" xfId="0" applyNumberFormat="1" applyFont="1" applyAlignment="1" applyProtection="1">
      <alignment vertical="center"/>
      <protection locked="0"/>
    </xf>
    <xf numFmtId="181" fontId="61" fillId="0" borderId="0" xfId="0" applyNumberFormat="1"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18" fillId="0" borderId="0" xfId="5" applyFont="1" applyAlignment="1" applyProtection="1">
      <alignment vertical="center"/>
      <protection locked="0"/>
    </xf>
    <xf numFmtId="0" fontId="40" fillId="0" borderId="2" xfId="5" applyFont="1" applyBorder="1" applyAlignment="1" applyProtection="1">
      <alignment horizontal="center" vertical="center"/>
      <protection locked="0"/>
    </xf>
    <xf numFmtId="0" fontId="40" fillId="0" borderId="13" xfId="5" applyFont="1" applyBorder="1" applyAlignment="1" applyProtection="1">
      <alignment horizontal="left" vertical="center"/>
      <protection hidden="1"/>
    </xf>
    <xf numFmtId="0" fontId="40" fillId="0" borderId="2" xfId="5" applyFont="1" applyFill="1" applyBorder="1" applyAlignment="1" applyProtection="1">
      <alignment horizontal="center" vertical="center"/>
      <protection locked="0"/>
    </xf>
    <xf numFmtId="0" fontId="19" fillId="0" borderId="0" xfId="5" applyFont="1" applyBorder="1" applyAlignment="1" applyProtection="1">
      <alignment horizontal="left" vertical="center" wrapText="1"/>
      <protection locked="0"/>
    </xf>
    <xf numFmtId="0" fontId="18" fillId="0" borderId="0" xfId="5" applyFont="1" applyBorder="1" applyAlignment="1" applyProtection="1">
      <alignment vertical="center" wrapText="1"/>
      <protection locked="0"/>
    </xf>
    <xf numFmtId="0" fontId="24" fillId="0" borderId="0" xfId="5" applyFont="1" applyBorder="1" applyAlignment="1" applyProtection="1">
      <alignment horizontal="center" vertical="center"/>
      <protection locked="0"/>
    </xf>
    <xf numFmtId="0" fontId="24" fillId="0" borderId="38" xfId="5" applyFont="1" applyBorder="1" applyAlignment="1" applyProtection="1">
      <alignment vertical="center"/>
      <protection locked="0"/>
    </xf>
    <xf numFmtId="0" fontId="12" fillId="0" borderId="13" xfId="0" applyFont="1" applyBorder="1" applyAlignment="1" applyProtection="1">
      <alignment horizontal="left" vertical="center"/>
      <protection hidden="1"/>
    </xf>
    <xf numFmtId="0" fontId="47" fillId="0" borderId="14" xfId="0" applyFont="1" applyBorder="1" applyAlignment="1" applyProtection="1">
      <alignment horizontal="left" vertical="center"/>
      <protection hidden="1"/>
    </xf>
    <xf numFmtId="0" fontId="12" fillId="0" borderId="15" xfId="0" applyFont="1" applyBorder="1" applyAlignment="1" applyProtection="1">
      <alignment horizontal="left" vertical="center"/>
      <protection hidden="1"/>
    </xf>
    <xf numFmtId="0" fontId="4" fillId="0" borderId="12" xfId="0" applyFont="1" applyBorder="1" applyAlignment="1" applyProtection="1">
      <alignment vertical="center"/>
      <protection hidden="1"/>
    </xf>
    <xf numFmtId="0" fontId="6" fillId="0" borderId="4" xfId="0" applyFont="1" applyBorder="1" applyAlignment="1" applyProtection="1">
      <alignment vertical="center"/>
      <protection hidden="1"/>
    </xf>
    <xf numFmtId="0" fontId="4" fillId="0" borderId="12" xfId="0" applyFont="1" applyBorder="1" applyAlignment="1" applyProtection="1">
      <alignment horizontal="left" vertical="center"/>
      <protection hidden="1"/>
    </xf>
    <xf numFmtId="0" fontId="6" fillId="0" borderId="4" xfId="0" applyFont="1" applyBorder="1" applyAlignment="1" applyProtection="1">
      <alignment horizontal="left" vertical="center"/>
      <protection hidden="1"/>
    </xf>
    <xf numFmtId="0" fontId="4" fillId="0" borderId="13" xfId="0" applyFont="1" applyBorder="1" applyAlignment="1" applyProtection="1">
      <alignment horizontal="left" vertical="center"/>
      <protection hidden="1"/>
    </xf>
    <xf numFmtId="0" fontId="6" fillId="0" borderId="14" xfId="0" applyFont="1" applyBorder="1" applyAlignment="1" applyProtection="1">
      <alignment horizontal="left" vertical="center"/>
      <protection hidden="1"/>
    </xf>
    <xf numFmtId="14" fontId="55" fillId="0" borderId="2" xfId="5" applyNumberFormat="1" applyFont="1" applyFill="1" applyBorder="1" applyAlignment="1" applyProtection="1">
      <alignment horizontal="center" vertical="center"/>
      <protection locked="0"/>
    </xf>
    <xf numFmtId="0" fontId="62" fillId="0" borderId="0" xfId="5" applyFont="1" applyProtection="1">
      <protection locked="0"/>
    </xf>
    <xf numFmtId="0" fontId="63" fillId="0" borderId="0" xfId="5" applyFont="1" applyAlignment="1" applyProtection="1">
      <alignment horizontal="center"/>
      <protection locked="0"/>
    </xf>
    <xf numFmtId="0" fontId="63" fillId="0" borderId="3" xfId="5" applyFont="1" applyBorder="1" applyAlignment="1" applyProtection="1">
      <alignment horizontal="center" vertical="center"/>
      <protection locked="0"/>
    </xf>
    <xf numFmtId="0" fontId="63" fillId="0" borderId="2" xfId="5" applyFont="1" applyBorder="1" applyAlignment="1" applyProtection="1">
      <alignment horizontal="center" vertical="center" wrapText="1"/>
      <protection locked="0"/>
    </xf>
    <xf numFmtId="0" fontId="62" fillId="0" borderId="0" xfId="5" applyFont="1" applyAlignment="1" applyProtection="1">
      <alignment horizontal="center"/>
      <protection locked="0"/>
    </xf>
    <xf numFmtId="0" fontId="66" fillId="0" borderId="0" xfId="5" applyFont="1" applyBorder="1" applyAlignment="1" applyProtection="1">
      <alignment horizontal="center" vertical="center" wrapText="1"/>
      <protection locked="0"/>
    </xf>
    <xf numFmtId="49" fontId="67" fillId="0" borderId="3" xfId="5" applyNumberFormat="1" applyFont="1" applyBorder="1" applyAlignment="1" applyProtection="1">
      <alignment horizontal="center" vertical="center"/>
      <protection locked="0"/>
    </xf>
    <xf numFmtId="49" fontId="67" fillId="0" borderId="2" xfId="5" applyNumberFormat="1" applyFont="1" applyBorder="1" applyAlignment="1" applyProtection="1">
      <alignment horizontal="center" vertical="center" wrapText="1"/>
      <protection locked="0"/>
    </xf>
    <xf numFmtId="49" fontId="62" fillId="0" borderId="0" xfId="5" applyNumberFormat="1" applyFont="1" applyAlignment="1" applyProtection="1">
      <alignment horizontal="center"/>
      <protection locked="0"/>
    </xf>
    <xf numFmtId="49" fontId="68" fillId="0" borderId="0" xfId="5" applyNumberFormat="1" applyFont="1" applyBorder="1" applyAlignment="1" applyProtection="1">
      <alignment horizontal="center" vertical="center" wrapText="1"/>
      <protection locked="0"/>
    </xf>
    <xf numFmtId="0" fontId="42" fillId="0" borderId="2" xfId="5" applyFont="1" applyBorder="1" applyAlignment="1" applyProtection="1">
      <alignment horizontal="center"/>
      <protection locked="0"/>
    </xf>
    <xf numFmtId="0" fontId="42" fillId="0" borderId="13" xfId="6" applyFont="1" applyBorder="1" applyAlignment="1" applyProtection="1">
      <alignment horizontal="left" vertical="center"/>
      <protection hidden="1"/>
    </xf>
    <xf numFmtId="0" fontId="55" fillId="0" borderId="15" xfId="6" applyFont="1" applyBorder="1" applyAlignment="1" applyProtection="1">
      <alignment horizontal="left" vertical="center"/>
      <protection hidden="1"/>
    </xf>
    <xf numFmtId="0" fontId="42" fillId="0" borderId="2" xfId="5" applyFont="1" applyFill="1" applyBorder="1" applyAlignment="1" applyProtection="1">
      <alignment horizontal="center"/>
      <protection locked="0"/>
    </xf>
    <xf numFmtId="0" fontId="42" fillId="0" borderId="2" xfId="5" applyFont="1" applyFill="1" applyBorder="1" applyAlignment="1" applyProtection="1">
      <alignment horizontal="center"/>
      <protection hidden="1"/>
    </xf>
    <xf numFmtId="0" fontId="42" fillId="0" borderId="2" xfId="5" applyFont="1" applyBorder="1" applyProtection="1">
      <protection locked="0"/>
    </xf>
    <xf numFmtId="0" fontId="42" fillId="0" borderId="13" xfId="5" applyFont="1" applyBorder="1" applyAlignment="1" applyProtection="1">
      <alignment horizontal="left" vertical="center"/>
      <protection hidden="1"/>
    </xf>
    <xf numFmtId="0" fontId="55" fillId="0" borderId="15" xfId="5" applyFont="1" applyBorder="1" applyAlignment="1" applyProtection="1">
      <alignment horizontal="left" vertical="center"/>
      <protection hidden="1"/>
    </xf>
    <xf numFmtId="0" fontId="69" fillId="0" borderId="2" xfId="5" applyFont="1" applyBorder="1" applyProtection="1">
      <protection locked="0"/>
    </xf>
    <xf numFmtId="0" fontId="69" fillId="0" borderId="0" xfId="5" applyFont="1" applyProtection="1">
      <protection locked="0"/>
    </xf>
    <xf numFmtId="0" fontId="42" fillId="0" borderId="15" xfId="6" applyFont="1" applyBorder="1" applyAlignment="1" applyProtection="1">
      <alignment horizontal="left" vertical="center"/>
      <protection hidden="1"/>
    </xf>
    <xf numFmtId="0" fontId="42" fillId="0" borderId="15" xfId="5" applyFont="1" applyBorder="1" applyAlignment="1" applyProtection="1">
      <alignment horizontal="left" vertical="center"/>
      <protection hidden="1"/>
    </xf>
    <xf numFmtId="0" fontId="63" fillId="0" borderId="0" xfId="5" applyFont="1" applyProtection="1">
      <protection locked="0"/>
    </xf>
    <xf numFmtId="0" fontId="63" fillId="0" borderId="0" xfId="5" applyFont="1" applyAlignment="1" applyProtection="1">
      <protection locked="0"/>
    </xf>
    <xf numFmtId="0" fontId="62" fillId="0" borderId="0" xfId="5" quotePrefix="1" applyFont="1" applyProtection="1">
      <protection locked="0"/>
    </xf>
    <xf numFmtId="0" fontId="70" fillId="0" borderId="0" xfId="5" applyFont="1" applyAlignment="1" applyProtection="1">
      <alignment horizontal="center"/>
      <protection locked="0"/>
    </xf>
    <xf numFmtId="0" fontId="70" fillId="0" borderId="0" xfId="5" applyFont="1" applyAlignment="1" applyProtection="1">
      <protection locked="0"/>
    </xf>
    <xf numFmtId="0" fontId="21" fillId="0" borderId="0" xfId="5" applyFont="1" applyFill="1" applyAlignment="1" applyProtection="1">
      <alignment vertical="center"/>
      <protection locked="0"/>
    </xf>
    <xf numFmtId="0" fontId="18" fillId="0" borderId="0" xfId="5" applyFont="1" applyFill="1" applyAlignment="1" applyProtection="1">
      <alignment horizontal="center" vertical="center"/>
      <protection locked="0"/>
    </xf>
    <xf numFmtId="0" fontId="21" fillId="0" borderId="2" xfId="5" applyFont="1" applyFill="1" applyBorder="1" applyAlignment="1" applyProtection="1">
      <alignment horizontal="center" vertical="center"/>
      <protection locked="0"/>
    </xf>
    <xf numFmtId="0" fontId="21" fillId="0" borderId="3" xfId="5" applyFont="1" applyFill="1" applyBorder="1" applyAlignment="1" applyProtection="1">
      <alignment horizontal="center" vertical="center" wrapText="1"/>
      <protection locked="0"/>
    </xf>
    <xf numFmtId="0" fontId="21" fillId="0" borderId="2" xfId="5" applyFont="1" applyFill="1" applyBorder="1" applyAlignment="1" applyProtection="1">
      <alignment horizontal="center" vertical="center" wrapText="1"/>
      <protection locked="0"/>
    </xf>
    <xf numFmtId="0" fontId="23" fillId="0" borderId="5" xfId="5" applyFont="1" applyFill="1" applyBorder="1" applyAlignment="1" applyProtection="1">
      <alignment horizontal="center" vertical="center" wrapText="1"/>
      <protection locked="0"/>
    </xf>
    <xf numFmtId="0" fontId="23" fillId="0" borderId="0" xfId="5" applyFont="1" applyFill="1" applyBorder="1" applyAlignment="1" applyProtection="1">
      <alignment horizontal="center" vertical="center"/>
      <protection locked="0"/>
    </xf>
    <xf numFmtId="49" fontId="20" fillId="0" borderId="2" xfId="5" applyNumberFormat="1" applyFont="1" applyFill="1" applyBorder="1" applyAlignment="1" applyProtection="1">
      <alignment horizontal="center" vertical="center"/>
      <protection locked="0"/>
    </xf>
    <xf numFmtId="49" fontId="20" fillId="0" borderId="3" xfId="5" applyNumberFormat="1" applyFont="1" applyFill="1" applyBorder="1" applyAlignment="1" applyProtection="1">
      <alignment horizontal="center" vertical="center" wrapText="1"/>
      <protection locked="0"/>
    </xf>
    <xf numFmtId="49" fontId="29" fillId="0" borderId="2" xfId="5" applyNumberFormat="1" applyFont="1" applyFill="1" applyBorder="1" applyAlignment="1" applyProtection="1">
      <alignment horizontal="center" vertical="center" wrapText="1"/>
      <protection locked="0"/>
    </xf>
    <xf numFmtId="49" fontId="29" fillId="0" borderId="2" xfId="5" applyNumberFormat="1" applyFont="1" applyFill="1" applyBorder="1" applyAlignment="1" applyProtection="1">
      <alignment horizontal="center" vertical="center"/>
      <protection locked="0"/>
    </xf>
    <xf numFmtId="0" fontId="29" fillId="0" borderId="5" xfId="5" applyFont="1" applyFill="1" applyBorder="1" applyAlignment="1" applyProtection="1">
      <alignment horizontal="center" vertical="center" wrapText="1"/>
      <protection locked="0"/>
    </xf>
    <xf numFmtId="0" fontId="29" fillId="0" borderId="0" xfId="5" applyFont="1" applyFill="1" applyBorder="1" applyAlignment="1" applyProtection="1">
      <alignment horizontal="center" vertical="center"/>
      <protection locked="0"/>
    </xf>
    <xf numFmtId="0" fontId="29" fillId="0" borderId="12" xfId="5" applyFont="1" applyFill="1" applyBorder="1" applyAlignment="1" applyProtection="1">
      <alignment horizontal="left" vertical="center"/>
      <protection hidden="1"/>
    </xf>
    <xf numFmtId="0" fontId="25" fillId="0" borderId="22" xfId="5" applyFont="1" applyFill="1" applyBorder="1" applyAlignment="1" applyProtection="1">
      <alignment horizontal="left" vertical="center"/>
      <protection hidden="1"/>
    </xf>
    <xf numFmtId="0" fontId="43" fillId="0" borderId="2" xfId="5" applyFont="1" applyFill="1" applyBorder="1" applyAlignment="1" applyProtection="1">
      <alignment horizontal="center" vertical="center"/>
      <protection locked="0"/>
    </xf>
    <xf numFmtId="0" fontId="18" fillId="0" borderId="5" xfId="5" applyFont="1" applyFill="1" applyBorder="1" applyAlignment="1" applyProtection="1">
      <alignment horizontal="center" vertical="center"/>
      <protection locked="0"/>
    </xf>
    <xf numFmtId="0" fontId="18" fillId="0" borderId="0" xfId="5" applyFont="1" applyFill="1" applyBorder="1" applyAlignment="1" applyProtection="1">
      <alignment horizontal="center" vertical="center"/>
      <protection locked="0"/>
    </xf>
    <xf numFmtId="0" fontId="44" fillId="0" borderId="5" xfId="5" applyFont="1" applyFill="1" applyBorder="1" applyAlignment="1" applyProtection="1">
      <alignment horizontal="center" vertical="center"/>
      <protection locked="0"/>
    </xf>
    <xf numFmtId="0" fontId="55" fillId="0" borderId="24" xfId="5" applyFont="1" applyFill="1" applyBorder="1" applyAlignment="1" applyProtection="1">
      <alignment horizontal="left" vertical="center"/>
      <protection locked="0"/>
    </xf>
    <xf numFmtId="0" fontId="29" fillId="0" borderId="5" xfId="5" applyFont="1" applyFill="1" applyBorder="1" applyAlignment="1" applyProtection="1">
      <alignment horizontal="center" vertical="center"/>
      <protection locked="0"/>
    </xf>
    <xf numFmtId="0" fontId="55" fillId="0" borderId="24" xfId="6" applyFont="1" applyFill="1" applyBorder="1" applyAlignment="1" applyProtection="1">
      <alignment horizontal="left" vertical="center"/>
      <protection locked="0"/>
    </xf>
    <xf numFmtId="0" fontId="44" fillId="0" borderId="21" xfId="5" applyFont="1" applyFill="1" applyBorder="1" applyAlignment="1" applyProtection="1">
      <alignment horizontal="center" vertical="center"/>
      <protection locked="0"/>
    </xf>
    <xf numFmtId="0" fontId="55" fillId="0" borderId="23" xfId="5" applyFont="1" applyFill="1" applyBorder="1" applyAlignment="1" applyProtection="1">
      <alignment horizontal="left" vertical="center"/>
      <protection locked="0"/>
    </xf>
    <xf numFmtId="0" fontId="56" fillId="0" borderId="0" xfId="5" applyFont="1" applyFill="1" applyBorder="1" applyAlignment="1" applyProtection="1">
      <alignment horizontal="center" vertical="center"/>
      <protection locked="0"/>
    </xf>
    <xf numFmtId="0" fontId="25" fillId="0" borderId="0" xfId="5" applyFont="1" applyFill="1" applyBorder="1" applyAlignment="1" applyProtection="1">
      <alignment horizontal="center" vertical="center"/>
      <protection locked="0"/>
    </xf>
    <xf numFmtId="0" fontId="56" fillId="0" borderId="39" xfId="5" applyFont="1" applyFill="1" applyBorder="1" applyAlignment="1" applyProtection="1">
      <alignment horizontal="center" vertical="center"/>
      <protection locked="0"/>
    </xf>
    <xf numFmtId="0" fontId="29" fillId="0" borderId="22" xfId="5" applyFont="1" applyFill="1" applyBorder="1" applyAlignment="1" applyProtection="1">
      <alignment horizontal="left" vertical="center"/>
      <protection hidden="1"/>
    </xf>
    <xf numFmtId="0" fontId="18" fillId="0" borderId="0" xfId="5" applyFont="1" applyFill="1" applyAlignment="1" applyProtection="1">
      <alignment vertical="center"/>
      <protection locked="0"/>
    </xf>
    <xf numFmtId="0" fontId="19" fillId="0" borderId="0" xfId="5" applyFont="1" applyFill="1" applyAlignment="1" applyProtection="1">
      <alignment vertical="center"/>
      <protection locked="0"/>
    </xf>
    <xf numFmtId="0" fontId="22" fillId="0" borderId="0" xfId="5" applyFont="1" applyFill="1" applyAlignment="1" applyProtection="1">
      <alignment vertical="center"/>
      <protection locked="0"/>
    </xf>
    <xf numFmtId="0" fontId="20" fillId="0" borderId="0" xfId="5" applyFont="1" applyFill="1" applyAlignment="1" applyProtection="1">
      <alignment vertical="center"/>
      <protection locked="0"/>
    </xf>
    <xf numFmtId="49" fontId="18" fillId="0" borderId="4" xfId="5" applyNumberFormat="1" applyFont="1" applyFill="1" applyBorder="1" applyAlignment="1" applyProtection="1">
      <alignment vertical="center" wrapText="1"/>
      <protection locked="0"/>
    </xf>
    <xf numFmtId="49" fontId="18" fillId="0" borderId="0" xfId="5" applyNumberFormat="1" applyFont="1" applyFill="1" applyAlignment="1" applyProtection="1">
      <alignment vertical="center" wrapText="1"/>
      <protection locked="0"/>
    </xf>
    <xf numFmtId="0" fontId="24" fillId="0" borderId="0" xfId="5" applyFont="1" applyFill="1" applyAlignment="1" applyProtection="1">
      <alignment vertical="center"/>
      <protection locked="0"/>
    </xf>
    <xf numFmtId="181" fontId="29" fillId="0" borderId="2" xfId="5" applyNumberFormat="1" applyFont="1" applyFill="1" applyBorder="1" applyAlignment="1" applyProtection="1">
      <alignment horizontal="center" vertical="center"/>
      <protection hidden="1"/>
    </xf>
    <xf numFmtId="0" fontId="42" fillId="0" borderId="12" xfId="0" applyFont="1" applyBorder="1" applyAlignment="1" applyProtection="1">
      <alignment vertical="center"/>
      <protection hidden="1"/>
    </xf>
    <xf numFmtId="0" fontId="55" fillId="0" borderId="4" xfId="0" applyFont="1" applyBorder="1" applyAlignment="1" applyProtection="1">
      <alignment vertical="center"/>
      <protection hidden="1"/>
    </xf>
    <xf numFmtId="181" fontId="23" fillId="0" borderId="2" xfId="5" applyNumberFormat="1" applyFont="1" applyFill="1" applyBorder="1" applyAlignment="1" applyProtection="1">
      <alignment horizontal="center" vertical="center"/>
      <protection hidden="1"/>
    </xf>
    <xf numFmtId="49" fontId="72" fillId="0" borderId="2" xfId="5" applyNumberFormat="1" applyFont="1" applyBorder="1" applyAlignment="1" applyProtection="1">
      <alignment horizontal="center" vertical="center"/>
      <protection locked="0"/>
    </xf>
    <xf numFmtId="0" fontId="42" fillId="0" borderId="12" xfId="0" applyFont="1" applyBorder="1" applyAlignment="1" applyProtection="1">
      <alignment horizontal="left" vertical="center"/>
      <protection hidden="1"/>
    </xf>
    <xf numFmtId="0" fontId="55" fillId="0" borderId="4" xfId="0" applyFont="1" applyBorder="1" applyAlignment="1" applyProtection="1">
      <alignment horizontal="left" vertical="center"/>
      <protection hidden="1"/>
    </xf>
    <xf numFmtId="49" fontId="43" fillId="0" borderId="2" xfId="5" applyNumberFormat="1" applyFont="1" applyBorder="1" applyAlignment="1" applyProtection="1">
      <alignment horizontal="center" vertical="center"/>
      <protection locked="0"/>
    </xf>
    <xf numFmtId="0" fontId="42" fillId="0" borderId="13" xfId="0" applyFont="1" applyBorder="1" applyAlignment="1" applyProtection="1">
      <alignment horizontal="left" vertical="center"/>
      <protection hidden="1"/>
    </xf>
    <xf numFmtId="0" fontId="55" fillId="0" borderId="14" xfId="0" applyFont="1" applyBorder="1" applyAlignment="1" applyProtection="1">
      <alignment horizontal="left" vertical="center"/>
      <protection hidden="1"/>
    </xf>
    <xf numFmtId="0" fontId="42" fillId="0" borderId="15" xfId="0" applyFont="1" applyBorder="1" applyAlignment="1" applyProtection="1">
      <alignment horizontal="left" vertical="center"/>
      <protection hidden="1"/>
    </xf>
    <xf numFmtId="0" fontId="21" fillId="0" borderId="0" xfId="5" applyFont="1" applyAlignment="1" applyProtection="1">
      <alignment vertical="top"/>
      <protection locked="0"/>
    </xf>
    <xf numFmtId="49" fontId="4" fillId="0" borderId="0" xfId="0" applyNumberFormat="1" applyFont="1" applyAlignment="1" applyProtection="1">
      <alignment horizontal="center" vertical="center"/>
      <protection locked="0"/>
    </xf>
    <xf numFmtId="49" fontId="50" fillId="0" borderId="0" xfId="0" applyNumberFormat="1" applyFont="1" applyAlignment="1" applyProtection="1">
      <alignment horizontal="center" vertical="center"/>
      <protection locked="0"/>
    </xf>
    <xf numFmtId="49" fontId="15" fillId="0" borderId="0" xfId="0" applyNumberFormat="1" applyFont="1" applyAlignment="1" applyProtection="1">
      <alignment horizontal="center" vertical="center"/>
      <protection locked="0"/>
    </xf>
    <xf numFmtId="0" fontId="4" fillId="0" borderId="0" xfId="0" applyFont="1" applyAlignment="1" applyProtection="1">
      <alignment vertical="center"/>
      <protection locked="0"/>
    </xf>
    <xf numFmtId="0" fontId="9" fillId="0" borderId="13" xfId="0" applyFont="1" applyBorder="1" applyAlignment="1" applyProtection="1">
      <alignment horizontal="left" vertical="center"/>
      <protection hidden="1"/>
    </xf>
    <xf numFmtId="0" fontId="46" fillId="0" borderId="15" xfId="0" applyFont="1" applyBorder="1" applyAlignment="1" applyProtection="1">
      <alignment horizontal="left" vertical="center"/>
      <protection hidden="1"/>
    </xf>
    <xf numFmtId="181" fontId="4" fillId="0" borderId="2" xfId="0" applyNumberFormat="1" applyFont="1" applyBorder="1" applyAlignment="1" applyProtection="1">
      <alignment vertical="center"/>
      <protection locked="0"/>
    </xf>
    <xf numFmtId="181" fontId="6" fillId="0" borderId="2" xfId="0" applyNumberFormat="1" applyFont="1" applyBorder="1" applyAlignment="1" applyProtection="1">
      <alignment vertical="center"/>
      <protection locked="0"/>
    </xf>
    <xf numFmtId="0" fontId="32" fillId="0" borderId="0" xfId="0" applyFont="1" applyAlignment="1" applyProtection="1">
      <alignment horizontal="center"/>
      <protection locked="0"/>
    </xf>
    <xf numFmtId="0" fontId="74" fillId="0" borderId="0" xfId="0" applyFont="1" applyAlignment="1" applyProtection="1">
      <alignment horizontal="center"/>
      <protection locked="0"/>
    </xf>
    <xf numFmtId="0" fontId="0" fillId="0" borderId="0" xfId="0" applyFont="1" applyAlignment="1" applyProtection="1">
      <alignment vertical="center"/>
      <protection locked="0"/>
    </xf>
    <xf numFmtId="181" fontId="0" fillId="0" borderId="0" xfId="0" applyNumberFormat="1" applyFont="1" applyAlignment="1" applyProtection="1">
      <alignment vertical="center"/>
      <protection locked="0"/>
    </xf>
    <xf numFmtId="0" fontId="7" fillId="0" borderId="0" xfId="5" applyFont="1" applyAlignment="1" applyProtection="1">
      <alignment vertical="center"/>
      <protection locked="0"/>
    </xf>
    <xf numFmtId="0" fontId="4" fillId="7" borderId="12" xfId="0" applyFont="1" applyFill="1" applyBorder="1" applyAlignment="1" applyProtection="1">
      <alignment vertical="center"/>
      <protection locked="0" hidden="1"/>
    </xf>
    <xf numFmtId="0" fontId="6" fillId="7" borderId="22" xfId="0" applyFont="1" applyFill="1" applyBorder="1" applyAlignment="1" applyProtection="1">
      <alignment vertical="center"/>
      <protection locked="0" hidden="1"/>
    </xf>
    <xf numFmtId="0" fontId="10" fillId="0" borderId="15" xfId="0" applyFont="1" applyFill="1" applyBorder="1" applyAlignment="1" applyProtection="1">
      <alignment horizontal="center" vertical="center"/>
      <protection locked="0"/>
    </xf>
    <xf numFmtId="181" fontId="10" fillId="7" borderId="2" xfId="0" applyNumberFormat="1" applyFont="1" applyFill="1" applyBorder="1" applyAlignment="1" applyProtection="1">
      <alignment horizontal="center" vertical="center"/>
      <protection hidden="1"/>
    </xf>
    <xf numFmtId="181" fontId="10" fillId="7" borderId="2" xfId="0" applyNumberFormat="1" applyFont="1" applyFill="1" applyBorder="1" applyAlignment="1" applyProtection="1">
      <alignment horizontal="center" vertical="center"/>
      <protection locked="0"/>
    </xf>
    <xf numFmtId="0" fontId="10" fillId="0" borderId="40" xfId="0" applyFont="1" applyFill="1" applyBorder="1" applyAlignment="1" applyProtection="1">
      <alignment horizontal="center" vertical="center"/>
      <protection locked="0"/>
    </xf>
    <xf numFmtId="181" fontId="10" fillId="7" borderId="29" xfId="0" applyNumberFormat="1" applyFont="1" applyFill="1" applyBorder="1" applyAlignment="1" applyProtection="1">
      <alignment horizontal="center" vertical="center"/>
      <protection hidden="1"/>
    </xf>
    <xf numFmtId="0" fontId="9" fillId="0" borderId="41" xfId="0" applyFont="1" applyFill="1" applyBorder="1" applyAlignment="1" applyProtection="1">
      <alignment horizontal="left" vertical="center" wrapText="1"/>
      <protection locked="0"/>
    </xf>
    <xf numFmtId="0" fontId="10" fillId="0" borderId="41" xfId="0" applyFont="1" applyFill="1" applyBorder="1" applyAlignment="1" applyProtection="1">
      <alignment horizontal="center" vertical="center"/>
      <protection locked="0"/>
    </xf>
    <xf numFmtId="181" fontId="10" fillId="0" borderId="30" xfId="0" applyNumberFormat="1" applyFont="1" applyFill="1" applyBorder="1" applyAlignment="1" applyProtection="1">
      <alignment horizontal="center" vertical="center"/>
      <protection locked="0"/>
    </xf>
    <xf numFmtId="181" fontId="10" fillId="8" borderId="30" xfId="0" applyNumberFormat="1" applyFont="1" applyFill="1" applyBorder="1" applyAlignment="1" applyProtection="1">
      <alignment horizontal="center" vertical="center"/>
      <protection locked="0"/>
    </xf>
    <xf numFmtId="181" fontId="10" fillId="7" borderId="30" xfId="0" applyNumberFormat="1" applyFont="1" applyFill="1" applyBorder="1" applyAlignment="1" applyProtection="1">
      <alignment horizontal="center" vertical="center"/>
      <protection hidden="1"/>
    </xf>
    <xf numFmtId="181" fontId="10" fillId="8" borderId="2" xfId="0" applyNumberFormat="1" applyFont="1" applyFill="1" applyBorder="1" applyAlignment="1" applyProtection="1">
      <alignment horizontal="center" vertical="center"/>
      <protection locked="0"/>
    </xf>
    <xf numFmtId="0" fontId="9" fillId="0" borderId="15" xfId="0" applyFont="1" applyFill="1" applyBorder="1" applyAlignment="1" applyProtection="1">
      <alignment horizontal="center" vertical="center"/>
      <protection locked="0"/>
    </xf>
    <xf numFmtId="0" fontId="10" fillId="0" borderId="41" xfId="0" applyFont="1" applyFill="1" applyBorder="1" applyAlignment="1" applyProtection="1">
      <alignment horizontal="left" vertical="center"/>
      <protection locked="0"/>
    </xf>
    <xf numFmtId="0" fontId="10" fillId="0" borderId="15" xfId="0" applyFont="1" applyFill="1" applyBorder="1" applyAlignment="1" applyProtection="1">
      <alignment horizontal="left" vertical="center" wrapText="1"/>
      <protection locked="0"/>
    </xf>
    <xf numFmtId="0" fontId="10" fillId="0" borderId="30" xfId="0" applyFont="1" applyFill="1" applyBorder="1" applyAlignment="1" applyProtection="1">
      <alignment horizontal="center" vertical="center"/>
      <protection locked="0"/>
    </xf>
    <xf numFmtId="0" fontId="10" fillId="0" borderId="30" xfId="0" applyFont="1" applyFill="1" applyBorder="1" applyAlignment="1" applyProtection="1">
      <alignment horizontal="left" vertical="center" wrapText="1"/>
      <protection locked="0"/>
    </xf>
    <xf numFmtId="0" fontId="10" fillId="0" borderId="23" xfId="0" applyFont="1" applyFill="1" applyBorder="1" applyAlignment="1" applyProtection="1">
      <alignment horizontal="left" vertical="center" wrapText="1"/>
      <protection locked="0"/>
    </xf>
    <xf numFmtId="0" fontId="10" fillId="0" borderId="23" xfId="0" applyFont="1" applyFill="1" applyBorder="1" applyAlignment="1" applyProtection="1">
      <alignment horizontal="center" vertical="center"/>
      <protection locked="0"/>
    </xf>
    <xf numFmtId="181" fontId="10" fillId="0" borderId="1" xfId="0" applyNumberFormat="1" applyFont="1" applyFill="1" applyBorder="1" applyAlignment="1" applyProtection="1">
      <alignment horizontal="center" vertical="center"/>
      <protection locked="0"/>
    </xf>
    <xf numFmtId="181" fontId="10" fillId="7" borderId="1" xfId="0" applyNumberFormat="1" applyFont="1" applyFill="1" applyBorder="1" applyAlignment="1" applyProtection="1">
      <alignment horizontal="center" vertical="center"/>
      <protection hidden="1"/>
    </xf>
    <xf numFmtId="0" fontId="11" fillId="0" borderId="15" xfId="0" applyFont="1" applyFill="1" applyBorder="1" applyAlignment="1" applyProtection="1">
      <alignment horizontal="left" vertical="center"/>
      <protection locked="0"/>
    </xf>
    <xf numFmtId="0" fontId="11" fillId="0" borderId="15" xfId="0" applyFont="1" applyFill="1" applyBorder="1" applyAlignment="1" applyProtection="1">
      <alignment horizontal="center" vertical="center"/>
      <protection locked="0"/>
    </xf>
    <xf numFmtId="0" fontId="10" fillId="0" borderId="15" xfId="0" applyFont="1" applyFill="1" applyBorder="1" applyAlignment="1" applyProtection="1">
      <alignment horizontal="center" vertical="center" wrapText="1"/>
      <protection locked="0"/>
    </xf>
    <xf numFmtId="0" fontId="10" fillId="0" borderId="41" xfId="0" applyFont="1" applyFill="1" applyBorder="1" applyAlignment="1" applyProtection="1">
      <alignment horizontal="left" vertical="center" wrapText="1"/>
      <protection locked="0"/>
    </xf>
    <xf numFmtId="0" fontId="4" fillId="7" borderId="0" xfId="0" applyFont="1" applyFill="1" applyBorder="1" applyAlignment="1" applyProtection="1">
      <alignment vertical="center"/>
      <protection locked="0" hidden="1"/>
    </xf>
    <xf numFmtId="0" fontId="6" fillId="7" borderId="0" xfId="0" applyFont="1" applyFill="1" applyBorder="1" applyAlignment="1" applyProtection="1">
      <alignment vertical="center"/>
      <protection locked="0" hidden="1"/>
    </xf>
    <xf numFmtId="0" fontId="0" fillId="0" borderId="0" xfId="0" applyFont="1" applyBorder="1" applyAlignment="1" applyProtection="1">
      <alignment vertical="center"/>
      <protection locked="0"/>
    </xf>
    <xf numFmtId="0" fontId="10" fillId="0" borderId="30" xfId="0" applyFont="1" applyFill="1" applyBorder="1" applyAlignment="1" applyProtection="1">
      <alignment vertical="center" wrapText="1"/>
      <protection locked="0"/>
    </xf>
    <xf numFmtId="0" fontId="10" fillId="0" borderId="2" xfId="0" applyFont="1" applyFill="1" applyBorder="1" applyAlignment="1" applyProtection="1">
      <alignment horizontal="left" vertical="center"/>
      <protection locked="0"/>
    </xf>
    <xf numFmtId="0" fontId="10" fillId="0" borderId="2" xfId="0" applyFont="1" applyFill="1" applyBorder="1" applyAlignment="1" applyProtection="1">
      <alignment horizontal="left" vertical="center" wrapText="1"/>
      <protection locked="0"/>
    </xf>
    <xf numFmtId="0" fontId="10" fillId="0" borderId="2" xfId="0" applyFont="1" applyFill="1" applyBorder="1" applyAlignment="1" applyProtection="1">
      <alignment vertical="center" wrapText="1"/>
      <protection locked="0"/>
    </xf>
    <xf numFmtId="0" fontId="9" fillId="0" borderId="2" xfId="0" applyFont="1" applyFill="1" applyBorder="1" applyAlignment="1" applyProtection="1">
      <alignment vertical="center" wrapText="1"/>
      <protection locked="0"/>
    </xf>
    <xf numFmtId="49" fontId="61" fillId="0" borderId="1" xfId="0" applyNumberFormat="1" applyFont="1" applyFill="1" applyBorder="1" applyAlignment="1" applyProtection="1">
      <alignment horizontal="center" vertical="center"/>
      <protection locked="0"/>
    </xf>
    <xf numFmtId="49" fontId="61" fillId="0" borderId="13" xfId="0" applyNumberFormat="1" applyFont="1" applyFill="1" applyBorder="1" applyAlignment="1" applyProtection="1">
      <alignment horizontal="center" vertical="center"/>
      <protection locked="0"/>
    </xf>
    <xf numFmtId="49" fontId="61" fillId="0" borderId="15" xfId="0" applyNumberFormat="1" applyFont="1" applyFill="1" applyBorder="1" applyAlignment="1" applyProtection="1">
      <alignment horizontal="center" vertical="center"/>
      <protection locked="0"/>
    </xf>
    <xf numFmtId="49" fontId="61" fillId="0" borderId="23" xfId="0" quotePrefix="1" applyNumberFormat="1" applyFont="1" applyFill="1" applyBorder="1" applyAlignment="1" applyProtection="1">
      <alignment horizontal="center" vertical="center"/>
      <protection locked="0"/>
    </xf>
    <xf numFmtId="49" fontId="61" fillId="0" borderId="1" xfId="0" quotePrefix="1" applyNumberFormat="1" applyFont="1" applyFill="1" applyBorder="1" applyAlignment="1" applyProtection="1">
      <alignment horizontal="center" vertical="center"/>
      <protection locked="0"/>
    </xf>
    <xf numFmtId="49" fontId="61" fillId="0" borderId="2" xfId="0" applyNumberFormat="1" applyFont="1" applyFill="1" applyBorder="1" applyAlignment="1" applyProtection="1">
      <alignment horizontal="center" vertical="center"/>
      <protection locked="0"/>
    </xf>
    <xf numFmtId="49" fontId="61" fillId="0" borderId="2" xfId="0" quotePrefix="1" applyNumberFormat="1" applyFont="1" applyFill="1" applyBorder="1" applyAlignment="1" applyProtection="1">
      <alignment horizontal="center" vertical="center"/>
      <protection locked="0"/>
    </xf>
    <xf numFmtId="181" fontId="61" fillId="0" borderId="1" xfId="0" applyNumberFormat="1" applyFont="1" applyFill="1" applyBorder="1" applyAlignment="1" applyProtection="1">
      <alignment horizontal="center" vertical="center"/>
      <protection locked="0"/>
    </xf>
    <xf numFmtId="49" fontId="61" fillId="0" borderId="0" xfId="0" applyNumberFormat="1" applyFont="1" applyFill="1" applyAlignment="1" applyProtection="1">
      <alignment vertical="center"/>
      <protection locked="0"/>
    </xf>
    <xf numFmtId="0" fontId="10" fillId="0" borderId="0" xfId="0" applyFont="1" applyAlignment="1" applyProtection="1">
      <protection locked="0"/>
    </xf>
    <xf numFmtId="181" fontId="4" fillId="7" borderId="2" xfId="0" applyNumberFormat="1" applyFont="1" applyFill="1" applyBorder="1" applyAlignment="1" applyProtection="1">
      <alignment horizontal="right" vertical="center"/>
      <protection hidden="1"/>
    </xf>
    <xf numFmtId="181" fontId="4" fillId="7" borderId="3" xfId="0" applyNumberFormat="1" applyFont="1" applyFill="1" applyBorder="1" applyAlignment="1" applyProtection="1">
      <alignment horizontal="right" vertical="center"/>
      <protection hidden="1"/>
    </xf>
    <xf numFmtId="181" fontId="4" fillId="0" borderId="3" xfId="0" applyNumberFormat="1" applyFont="1" applyFill="1" applyBorder="1" applyAlignment="1" applyProtection="1">
      <alignment horizontal="right" vertical="center"/>
      <protection hidden="1"/>
    </xf>
    <xf numFmtId="181" fontId="6" fillId="0" borderId="3" xfId="0" applyNumberFormat="1" applyFont="1" applyFill="1" applyBorder="1" applyAlignment="1" applyProtection="1">
      <alignment horizontal="right" vertical="center"/>
      <protection hidden="1"/>
    </xf>
    <xf numFmtId="181" fontId="6" fillId="0" borderId="2" xfId="0" applyNumberFormat="1" applyFont="1" applyFill="1" applyBorder="1" applyAlignment="1" applyProtection="1">
      <alignment horizontal="right" vertical="center"/>
      <protection hidden="1"/>
    </xf>
    <xf numFmtId="0" fontId="0" fillId="0" borderId="0" xfId="0" applyFont="1" applyProtection="1">
      <protection locked="0"/>
    </xf>
    <xf numFmtId="181" fontId="0" fillId="0" borderId="0" xfId="0" applyNumberFormat="1" applyFont="1" applyProtection="1">
      <protection locked="0"/>
    </xf>
    <xf numFmtId="0" fontId="7" fillId="0" borderId="0" xfId="5" applyFont="1" applyProtection="1">
      <protection locked="0"/>
    </xf>
    <xf numFmtId="181" fontId="0" fillId="0" borderId="0" xfId="0" applyNumberFormat="1" applyFont="1" applyAlignment="1" applyProtection="1">
      <protection locked="0"/>
    </xf>
    <xf numFmtId="181" fontId="6" fillId="7" borderId="3" xfId="0" applyNumberFormat="1" applyFont="1" applyFill="1" applyBorder="1" applyAlignment="1" applyProtection="1">
      <alignment horizontal="right" vertical="center"/>
      <protection hidden="1"/>
    </xf>
    <xf numFmtId="181" fontId="73" fillId="7" borderId="3" xfId="0" applyNumberFormat="1" applyFont="1" applyFill="1" applyBorder="1" applyAlignment="1" applyProtection="1">
      <alignment horizontal="right" vertical="center"/>
      <protection hidden="1"/>
    </xf>
    <xf numFmtId="181" fontId="61" fillId="0" borderId="0" xfId="0" applyNumberFormat="1" applyFont="1" applyAlignment="1" applyProtection="1">
      <alignment horizontal="center"/>
      <protection locked="0"/>
    </xf>
    <xf numFmtId="191" fontId="9" fillId="0" borderId="2" xfId="0" applyNumberFormat="1" applyFont="1" applyFill="1" applyBorder="1" applyAlignment="1" applyProtection="1">
      <alignment horizontal="center" vertical="center"/>
      <protection locked="0"/>
    </xf>
    <xf numFmtId="191" fontId="4" fillId="0" borderId="2" xfId="0" applyNumberFormat="1" applyFont="1" applyBorder="1" applyAlignment="1" applyProtection="1">
      <alignment vertical="center"/>
      <protection locked="0"/>
    </xf>
    <xf numFmtId="181" fontId="6" fillId="0" borderId="0" xfId="0" applyNumberFormat="1" applyFont="1" applyAlignment="1" applyProtection="1">
      <protection locked="0"/>
    </xf>
    <xf numFmtId="181" fontId="6" fillId="0" borderId="0" xfId="0" applyNumberFormat="1" applyFont="1" applyAlignment="1" applyProtection="1">
      <alignment vertical="justify"/>
      <protection locked="0"/>
    </xf>
    <xf numFmtId="181" fontId="73" fillId="0" borderId="2" xfId="0" applyNumberFormat="1" applyFont="1" applyBorder="1" applyAlignment="1" applyProtection="1">
      <alignment horizontal="right"/>
      <protection locked="0"/>
    </xf>
    <xf numFmtId="191" fontId="73" fillId="0" borderId="2" xfId="0" applyNumberFormat="1" applyFont="1" applyBorder="1" applyAlignment="1" applyProtection="1">
      <alignment horizontal="right"/>
      <protection locked="0"/>
    </xf>
    <xf numFmtId="0" fontId="10" fillId="2" borderId="15" xfId="0" applyFont="1" applyFill="1" applyBorder="1" applyAlignment="1" applyProtection="1">
      <alignment horizontal="left" vertical="center"/>
      <protection locked="0"/>
    </xf>
    <xf numFmtId="0" fontId="10" fillId="2" borderId="15" xfId="0" applyFont="1" applyFill="1" applyBorder="1" applyAlignment="1" applyProtection="1">
      <alignment horizontal="center" vertical="center"/>
      <protection locked="0"/>
    </xf>
    <xf numFmtId="181" fontId="10" fillId="2" borderId="2" xfId="0" applyNumberFormat="1" applyFont="1" applyFill="1" applyBorder="1" applyAlignment="1" applyProtection="1">
      <alignment horizontal="center" vertical="center"/>
      <protection locked="0"/>
    </xf>
    <xf numFmtId="181" fontId="12" fillId="2" borderId="2" xfId="0" applyNumberFormat="1" applyFont="1" applyFill="1" applyBorder="1" applyAlignment="1" applyProtection="1">
      <alignment horizontal="center" vertical="center"/>
      <protection locked="0"/>
    </xf>
    <xf numFmtId="181" fontId="10" fillId="2" borderId="2" xfId="0" applyNumberFormat="1" applyFont="1" applyFill="1" applyBorder="1" applyAlignment="1" applyProtection="1">
      <alignment horizontal="center" vertical="center"/>
      <protection hidden="1"/>
    </xf>
    <xf numFmtId="3" fontId="10" fillId="8" borderId="2" xfId="0" applyNumberFormat="1" applyFont="1" applyFill="1" applyBorder="1" applyAlignment="1" applyProtection="1">
      <alignment horizontal="center" vertical="center"/>
      <protection locked="0"/>
    </xf>
    <xf numFmtId="3" fontId="12" fillId="8" borderId="2" xfId="0" applyNumberFormat="1" applyFont="1" applyFill="1" applyBorder="1" applyAlignment="1" applyProtection="1">
      <alignment horizontal="center" vertical="center"/>
      <protection locked="0"/>
    </xf>
    <xf numFmtId="3" fontId="10" fillId="0" borderId="30" xfId="0" applyNumberFormat="1" applyFont="1" applyFill="1" applyBorder="1" applyAlignment="1" applyProtection="1">
      <alignment horizontal="center" vertical="center"/>
      <protection locked="0"/>
    </xf>
    <xf numFmtId="3" fontId="10" fillId="0" borderId="2" xfId="0" applyNumberFormat="1" applyFont="1" applyFill="1" applyBorder="1" applyAlignment="1" applyProtection="1">
      <alignment horizontal="center" vertical="center"/>
      <protection locked="0"/>
    </xf>
    <xf numFmtId="3" fontId="10" fillId="2" borderId="2" xfId="0" applyNumberFormat="1" applyFont="1" applyFill="1" applyBorder="1" applyAlignment="1" applyProtection="1">
      <alignment horizontal="center" vertical="center"/>
      <protection locked="0"/>
    </xf>
    <xf numFmtId="0" fontId="75" fillId="2" borderId="15" xfId="0" applyFont="1" applyFill="1" applyBorder="1" applyAlignment="1" applyProtection="1">
      <alignment vertical="center" wrapText="1"/>
      <protection locked="0"/>
    </xf>
    <xf numFmtId="0" fontId="9" fillId="2" borderId="0" xfId="0" applyFont="1" applyFill="1" applyAlignment="1">
      <alignment vertical="center" wrapText="1"/>
    </xf>
    <xf numFmtId="0" fontId="10" fillId="2" borderId="2" xfId="0" applyFont="1" applyFill="1" applyBorder="1" applyAlignment="1" applyProtection="1">
      <alignment horizontal="center" vertical="center"/>
      <protection locked="0"/>
    </xf>
    <xf numFmtId="0" fontId="9" fillId="2" borderId="15" xfId="0" applyFont="1" applyFill="1" applyBorder="1" applyAlignment="1" applyProtection="1">
      <alignment horizontal="center" vertical="center"/>
      <protection locked="0"/>
    </xf>
    <xf numFmtId="0" fontId="10" fillId="9" borderId="15" xfId="0" applyFont="1" applyFill="1" applyBorder="1" applyAlignment="1" applyProtection="1">
      <alignment horizontal="center" vertical="center"/>
      <protection locked="0"/>
    </xf>
    <xf numFmtId="0" fontId="10" fillId="2" borderId="15" xfId="0" applyFont="1" applyFill="1" applyBorder="1" applyAlignment="1" applyProtection="1">
      <alignment horizontal="left" vertical="center" wrapText="1"/>
      <protection locked="0"/>
    </xf>
    <xf numFmtId="3" fontId="12" fillId="8" borderId="30" xfId="0" applyNumberFormat="1" applyFont="1" applyFill="1" applyBorder="1" applyAlignment="1" applyProtection="1">
      <alignment horizontal="center" vertical="center"/>
      <protection locked="0"/>
    </xf>
    <xf numFmtId="0" fontId="10" fillId="2" borderId="2" xfId="0" applyFont="1" applyFill="1" applyBorder="1" applyAlignment="1" applyProtection="1">
      <alignment horizontal="left" vertical="center"/>
      <protection locked="0"/>
    </xf>
    <xf numFmtId="0" fontId="10" fillId="2" borderId="40" xfId="0" applyFont="1" applyFill="1" applyBorder="1" applyAlignment="1" applyProtection="1">
      <alignment horizontal="left" vertical="center"/>
      <protection locked="0"/>
    </xf>
    <xf numFmtId="0" fontId="10" fillId="4" borderId="40" xfId="0" applyFont="1" applyFill="1" applyBorder="1" applyAlignment="1" applyProtection="1">
      <alignment horizontal="center" vertical="center"/>
      <protection locked="0"/>
    </xf>
    <xf numFmtId="181" fontId="10" fillId="4" borderId="29" xfId="0" applyNumberFormat="1" applyFont="1" applyFill="1" applyBorder="1" applyAlignment="1" applyProtection="1">
      <alignment horizontal="center" vertical="center"/>
      <protection locked="0"/>
    </xf>
    <xf numFmtId="181" fontId="12" fillId="4" borderId="29" xfId="0" applyNumberFormat="1" applyFont="1" applyFill="1" applyBorder="1" applyAlignment="1" applyProtection="1">
      <alignment horizontal="center" vertical="center"/>
      <protection locked="0"/>
    </xf>
    <xf numFmtId="0" fontId="11" fillId="4" borderId="40" xfId="0" applyFont="1" applyFill="1" applyBorder="1" applyAlignment="1" applyProtection="1">
      <alignment horizontal="left" vertical="center"/>
      <protection locked="0"/>
    </xf>
    <xf numFmtId="0" fontId="10" fillId="4" borderId="15" xfId="0" applyFont="1" applyFill="1" applyBorder="1" applyAlignment="1" applyProtection="1">
      <alignment horizontal="center" vertical="center"/>
      <protection locked="0"/>
    </xf>
    <xf numFmtId="0" fontId="11" fillId="4" borderId="40" xfId="0" applyFont="1" applyFill="1" applyBorder="1" applyAlignment="1" applyProtection="1">
      <alignment horizontal="center" vertical="center"/>
      <protection locked="0"/>
    </xf>
    <xf numFmtId="181" fontId="10" fillId="4" borderId="29" xfId="0" applyNumberFormat="1" applyFont="1" applyFill="1" applyBorder="1" applyAlignment="1" applyProtection="1">
      <alignment horizontal="center" vertical="center"/>
      <protection hidden="1"/>
    </xf>
    <xf numFmtId="0" fontId="10" fillId="4" borderId="15" xfId="0" applyFont="1" applyFill="1" applyBorder="1" applyAlignment="1" applyProtection="1">
      <alignment horizontal="center" vertical="center" wrapText="1"/>
      <protection locked="0"/>
    </xf>
    <xf numFmtId="0" fontId="12" fillId="4" borderId="40" xfId="0" applyFont="1" applyFill="1" applyBorder="1" applyAlignment="1" applyProtection="1">
      <alignment horizontal="center" vertical="center"/>
      <protection locked="0"/>
    </xf>
    <xf numFmtId="0" fontId="10" fillId="2" borderId="2" xfId="0" applyFont="1" applyFill="1" applyBorder="1" applyAlignment="1" applyProtection="1">
      <alignment vertical="center" wrapText="1"/>
      <protection locked="0"/>
    </xf>
    <xf numFmtId="3" fontId="12" fillId="8" borderId="1" xfId="0" applyNumberFormat="1" applyFont="1" applyFill="1" applyBorder="1" applyAlignment="1" applyProtection="1">
      <alignment horizontal="center" vertical="center"/>
      <protection locked="0"/>
    </xf>
    <xf numFmtId="0" fontId="11" fillId="4" borderId="29" xfId="0" applyFont="1" applyFill="1" applyBorder="1" applyAlignment="1" applyProtection="1">
      <alignment horizontal="center" vertical="center"/>
      <protection locked="0"/>
    </xf>
    <xf numFmtId="0" fontId="10" fillId="4" borderId="29" xfId="0" applyFont="1" applyFill="1" applyBorder="1" applyAlignment="1" applyProtection="1">
      <alignment horizontal="center" vertical="center"/>
      <protection locked="0"/>
    </xf>
    <xf numFmtId="0" fontId="10" fillId="2" borderId="40" xfId="0" applyFont="1" applyFill="1" applyBorder="1" applyAlignment="1" applyProtection="1">
      <alignment horizontal="center" vertical="center"/>
      <protection locked="0"/>
    </xf>
    <xf numFmtId="0" fontId="10" fillId="2" borderId="2" xfId="0" applyFont="1" applyFill="1" applyBorder="1" applyAlignment="1" applyProtection="1">
      <alignment horizontal="left" vertical="center" wrapText="1"/>
      <protection locked="0"/>
    </xf>
    <xf numFmtId="0" fontId="11" fillId="4" borderId="40" xfId="0" applyFont="1" applyFill="1" applyBorder="1" applyAlignment="1" applyProtection="1">
      <alignment horizontal="left" vertical="center" wrapText="1"/>
      <protection locked="0"/>
    </xf>
    <xf numFmtId="181" fontId="12" fillId="4" borderId="2" xfId="0" applyNumberFormat="1" applyFont="1" applyFill="1" applyBorder="1" applyAlignment="1" applyProtection="1">
      <alignment horizontal="center" vertical="center"/>
      <protection locked="0"/>
    </xf>
    <xf numFmtId="0" fontId="12" fillId="2" borderId="2" xfId="0" applyFont="1" applyFill="1" applyBorder="1" applyAlignment="1" applyProtection="1">
      <alignment horizontal="center" vertical="center"/>
      <protection locked="0"/>
    </xf>
    <xf numFmtId="0" fontId="10" fillId="2" borderId="23" xfId="0" applyFont="1" applyFill="1" applyBorder="1" applyAlignment="1" applyProtection="1">
      <alignment horizontal="center" vertical="center"/>
      <protection locked="0"/>
    </xf>
    <xf numFmtId="181" fontId="12" fillId="2" borderId="30" xfId="0" applyNumberFormat="1" applyFont="1" applyFill="1" applyBorder="1" applyAlignment="1" applyProtection="1">
      <alignment horizontal="center" vertical="center"/>
      <protection locked="0"/>
    </xf>
    <xf numFmtId="181" fontId="12" fillId="8" borderId="29" xfId="0" applyNumberFormat="1" applyFont="1" applyFill="1" applyBorder="1" applyAlignment="1" applyProtection="1">
      <alignment horizontal="center" vertical="center" wrapText="1"/>
      <protection locked="0"/>
    </xf>
    <xf numFmtId="181" fontId="10" fillId="8" borderId="29" xfId="0" applyNumberFormat="1" applyFont="1" applyFill="1" applyBorder="1" applyAlignment="1" applyProtection="1">
      <alignment horizontal="center" vertical="center"/>
      <protection locked="0"/>
    </xf>
    <xf numFmtId="3" fontId="12" fillId="8" borderId="29" xfId="0" applyNumberFormat="1" applyFont="1" applyFill="1" applyBorder="1" applyAlignment="1" applyProtection="1">
      <alignment horizontal="center" vertical="center"/>
      <protection locked="0"/>
    </xf>
    <xf numFmtId="0" fontId="11" fillId="4" borderId="22" xfId="0" applyFont="1" applyFill="1" applyBorder="1" applyAlignment="1" applyProtection="1">
      <alignment horizontal="left" vertical="center"/>
      <protection locked="0"/>
    </xf>
    <xf numFmtId="0" fontId="10" fillId="4" borderId="22" xfId="0" applyFont="1" applyFill="1" applyBorder="1" applyAlignment="1" applyProtection="1">
      <alignment horizontal="center" vertical="center"/>
      <protection locked="0"/>
    </xf>
    <xf numFmtId="181" fontId="10" fillId="4" borderId="3" xfId="0" applyNumberFormat="1" applyFont="1" applyFill="1" applyBorder="1" applyAlignment="1" applyProtection="1">
      <alignment horizontal="center" vertical="center"/>
      <protection locked="0"/>
    </xf>
    <xf numFmtId="181" fontId="12" fillId="8" borderId="3" xfId="0" applyNumberFormat="1" applyFont="1" applyFill="1" applyBorder="1" applyAlignment="1" applyProtection="1">
      <alignment horizontal="center" vertical="center"/>
      <protection locked="0"/>
    </xf>
    <xf numFmtId="181" fontId="12" fillId="4" borderId="3" xfId="0" applyNumberFormat="1" applyFont="1" applyFill="1" applyBorder="1" applyAlignment="1" applyProtection="1">
      <alignment horizontal="center" vertical="center"/>
      <protection locked="0"/>
    </xf>
    <xf numFmtId="181" fontId="10" fillId="4" borderId="3" xfId="0" applyNumberFormat="1" applyFont="1" applyFill="1" applyBorder="1" applyAlignment="1" applyProtection="1">
      <alignment horizontal="center" vertical="center"/>
      <protection hidden="1"/>
    </xf>
    <xf numFmtId="0" fontId="10" fillId="0" borderId="30" xfId="0" applyFont="1" applyFill="1" applyBorder="1" applyAlignment="1" applyProtection="1">
      <alignment horizontal="left" vertical="center"/>
      <protection locked="0"/>
    </xf>
    <xf numFmtId="0" fontId="11" fillId="4" borderId="2" xfId="0" applyFont="1" applyFill="1" applyBorder="1" applyAlignment="1" applyProtection="1">
      <alignment horizontal="left" vertical="center"/>
      <protection locked="0"/>
    </xf>
    <xf numFmtId="0" fontId="80" fillId="6" borderId="2" xfId="0" applyFont="1" applyFill="1" applyBorder="1" applyProtection="1">
      <protection locked="0"/>
    </xf>
    <xf numFmtId="181" fontId="15" fillId="7" borderId="3" xfId="0" applyNumberFormat="1" applyFont="1" applyFill="1" applyBorder="1" applyAlignment="1" applyProtection="1">
      <alignment horizontal="right" vertical="center"/>
      <protection hidden="1"/>
    </xf>
    <xf numFmtId="181" fontId="15" fillId="0" borderId="3" xfId="0" applyNumberFormat="1" applyFont="1" applyFill="1" applyBorder="1" applyAlignment="1" applyProtection="1">
      <alignment horizontal="right" vertical="center"/>
      <protection hidden="1"/>
    </xf>
    <xf numFmtId="181" fontId="81" fillId="0" borderId="2" xfId="0" applyNumberFormat="1" applyFont="1" applyFill="1" applyBorder="1" applyAlignment="1" applyProtection="1">
      <alignment horizontal="right" vertical="center"/>
      <protection hidden="1"/>
    </xf>
    <xf numFmtId="181" fontId="82" fillId="7" borderId="2" xfId="0" applyNumberFormat="1" applyFont="1" applyFill="1" applyBorder="1" applyAlignment="1" applyProtection="1">
      <alignment horizontal="right" vertical="center"/>
      <protection hidden="1"/>
    </xf>
    <xf numFmtId="181" fontId="12" fillId="2" borderId="36" xfId="0" applyNumberFormat="1" applyFont="1" applyFill="1" applyBorder="1" applyAlignment="1" applyProtection="1">
      <alignment horizontal="center" vertical="center"/>
      <protection locked="0"/>
    </xf>
    <xf numFmtId="181" fontId="12" fillId="2" borderId="32" xfId="0" applyNumberFormat="1" applyFont="1" applyFill="1" applyBorder="1" applyAlignment="1" applyProtection="1">
      <alignment horizontal="center" vertical="center"/>
      <protection locked="0"/>
    </xf>
    <xf numFmtId="181" fontId="12" fillId="2" borderId="33" xfId="0" applyNumberFormat="1" applyFont="1" applyFill="1" applyBorder="1" applyAlignment="1" applyProtection="1">
      <alignment horizontal="center" vertical="center"/>
      <protection locked="0"/>
    </xf>
    <xf numFmtId="181" fontId="12" fillId="0" borderId="36" xfId="0" applyNumberFormat="1" applyFont="1" applyFill="1" applyBorder="1" applyAlignment="1" applyProtection="1">
      <alignment horizontal="center" vertical="center"/>
      <protection locked="0"/>
    </xf>
    <xf numFmtId="181" fontId="12" fillId="0" borderId="32" xfId="0" applyNumberFormat="1" applyFont="1" applyFill="1" applyBorder="1" applyAlignment="1" applyProtection="1">
      <alignment horizontal="center" vertical="center"/>
      <protection locked="0"/>
    </xf>
    <xf numFmtId="181" fontId="12" fillId="0" borderId="33" xfId="0" applyNumberFormat="1" applyFont="1" applyFill="1" applyBorder="1" applyAlignment="1" applyProtection="1">
      <alignment horizontal="center" vertical="center"/>
      <protection locked="0"/>
    </xf>
    <xf numFmtId="181" fontId="12" fillId="2" borderId="3" xfId="0" applyNumberFormat="1" applyFont="1" applyFill="1" applyBorder="1" applyAlignment="1" applyProtection="1">
      <alignment horizontal="center" vertical="center"/>
      <protection locked="0"/>
    </xf>
    <xf numFmtId="181" fontId="12" fillId="7" borderId="3" xfId="0" applyNumberFormat="1" applyFont="1" applyFill="1" applyBorder="1" applyAlignment="1" applyProtection="1">
      <alignment horizontal="center" vertical="center"/>
      <protection locked="0"/>
    </xf>
    <xf numFmtId="181" fontId="12" fillId="7" borderId="32" xfId="0" applyNumberFormat="1" applyFont="1" applyFill="1" applyBorder="1" applyAlignment="1" applyProtection="1">
      <alignment horizontal="center" vertical="center"/>
      <protection locked="0"/>
    </xf>
    <xf numFmtId="181" fontId="12" fillId="7" borderId="33" xfId="0" applyNumberFormat="1" applyFont="1" applyFill="1" applyBorder="1" applyAlignment="1" applyProtection="1">
      <alignment horizontal="center" vertical="center"/>
      <protection locked="0"/>
    </xf>
    <xf numFmtId="181" fontId="12" fillId="0" borderId="3" xfId="0" applyNumberFormat="1" applyFont="1" applyFill="1" applyBorder="1" applyAlignment="1" applyProtection="1">
      <alignment horizontal="center" vertical="center"/>
      <protection hidden="1"/>
    </xf>
    <xf numFmtId="181" fontId="12" fillId="0" borderId="32" xfId="0" applyNumberFormat="1" applyFont="1" applyFill="1" applyBorder="1" applyAlignment="1" applyProtection="1">
      <alignment horizontal="center" vertical="center"/>
      <protection hidden="1"/>
    </xf>
    <xf numFmtId="181" fontId="12" fillId="0" borderId="33" xfId="0" applyNumberFormat="1" applyFont="1" applyFill="1" applyBorder="1" applyAlignment="1" applyProtection="1">
      <alignment horizontal="center" vertical="center"/>
      <protection hidden="1"/>
    </xf>
    <xf numFmtId="181" fontId="47" fillId="7" borderId="3" xfId="0" applyNumberFormat="1" applyFont="1" applyFill="1" applyBorder="1" applyAlignment="1" applyProtection="1">
      <alignment horizontal="center" vertical="center"/>
      <protection hidden="1"/>
    </xf>
    <xf numFmtId="181" fontId="47" fillId="7" borderId="32" xfId="0" applyNumberFormat="1" applyFont="1" applyFill="1" applyBorder="1" applyAlignment="1" applyProtection="1">
      <alignment horizontal="center" vertical="center"/>
      <protection hidden="1"/>
    </xf>
    <xf numFmtId="181" fontId="47" fillId="7" borderId="33" xfId="0" applyNumberFormat="1" applyFont="1" applyFill="1" applyBorder="1" applyAlignment="1" applyProtection="1">
      <alignment horizontal="center" vertical="center"/>
      <protection hidden="1"/>
    </xf>
    <xf numFmtId="181" fontId="12" fillId="7" borderId="3" xfId="0" applyNumberFormat="1" applyFont="1" applyFill="1" applyBorder="1" applyAlignment="1" applyProtection="1">
      <alignment horizontal="center" vertical="center"/>
      <protection hidden="1"/>
    </xf>
    <xf numFmtId="181" fontId="12" fillId="7" borderId="32" xfId="0" applyNumberFormat="1" applyFont="1" applyFill="1" applyBorder="1" applyAlignment="1" applyProtection="1">
      <alignment horizontal="center" vertical="center"/>
      <protection hidden="1"/>
    </xf>
    <xf numFmtId="181" fontId="12" fillId="7" borderId="33" xfId="0" applyNumberFormat="1" applyFont="1" applyFill="1" applyBorder="1" applyAlignment="1" applyProtection="1">
      <alignment horizontal="center" vertical="center"/>
      <protection hidden="1"/>
    </xf>
    <xf numFmtId="181" fontId="6" fillId="0" borderId="0" xfId="0" applyNumberFormat="1" applyFont="1" applyAlignment="1" applyProtection="1">
      <alignment horizontal="center" vertical="center"/>
      <protection locked="0"/>
    </xf>
    <xf numFmtId="181" fontId="6" fillId="0" borderId="0" xfId="0" applyNumberFormat="1" applyFont="1" applyAlignment="1" applyProtection="1">
      <alignment horizontal="center" vertical="top"/>
      <protection locked="0"/>
    </xf>
    <xf numFmtId="0" fontId="46" fillId="0" borderId="3" xfId="0" applyFont="1" applyFill="1" applyBorder="1" applyAlignment="1" applyProtection="1">
      <alignment horizontal="center" vertical="center" wrapText="1"/>
      <protection locked="0"/>
    </xf>
    <xf numFmtId="0" fontId="46" fillId="0" borderId="32" xfId="0" applyFont="1" applyFill="1" applyBorder="1" applyAlignment="1" applyProtection="1">
      <alignment horizontal="center" vertical="center" wrapText="1"/>
      <protection locked="0"/>
    </xf>
    <xf numFmtId="0" fontId="46" fillId="0" borderId="1" xfId="0" applyFont="1" applyFill="1" applyBorder="1" applyAlignment="1" applyProtection="1">
      <alignment horizontal="center" vertical="center" wrapText="1"/>
      <protection locked="0"/>
    </xf>
    <xf numFmtId="181" fontId="47" fillId="0" borderId="3" xfId="0" applyNumberFormat="1" applyFont="1" applyFill="1" applyBorder="1" applyAlignment="1" applyProtection="1">
      <alignment horizontal="center" vertical="center" wrapText="1"/>
      <protection locked="0"/>
    </xf>
    <xf numFmtId="181" fontId="47" fillId="0" borderId="32" xfId="0" applyNumberFormat="1" applyFont="1" applyFill="1" applyBorder="1" applyAlignment="1" applyProtection="1">
      <alignment horizontal="center" vertical="center" wrapText="1"/>
      <protection locked="0"/>
    </xf>
    <xf numFmtId="181" fontId="47" fillId="0" borderId="1" xfId="0" applyNumberFormat="1" applyFont="1" applyFill="1" applyBorder="1" applyAlignment="1" applyProtection="1">
      <alignment horizontal="center" vertical="center" wrapText="1"/>
      <protection locked="0"/>
    </xf>
    <xf numFmtId="0" fontId="14" fillId="0" borderId="0" xfId="0" applyFont="1" applyAlignment="1" applyProtection="1">
      <alignment horizontal="center"/>
      <protection locked="0"/>
    </xf>
    <xf numFmtId="0" fontId="14" fillId="0" borderId="0" xfId="0" applyFont="1" applyAlignment="1" applyProtection="1">
      <alignment horizontal="center" vertical="center"/>
      <protection locked="0"/>
    </xf>
    <xf numFmtId="181" fontId="46" fillId="2" borderId="3" xfId="0" applyNumberFormat="1" applyFont="1" applyFill="1" applyBorder="1" applyAlignment="1" applyProtection="1">
      <alignment horizontal="center" vertical="center" wrapText="1"/>
      <protection locked="0"/>
    </xf>
    <xf numFmtId="181" fontId="46" fillId="2" borderId="32" xfId="0" applyNumberFormat="1" applyFont="1" applyFill="1" applyBorder="1" applyAlignment="1" applyProtection="1">
      <alignment horizontal="center" vertical="center" wrapText="1"/>
      <protection locked="0"/>
    </xf>
    <xf numFmtId="181" fontId="46" fillId="2" borderId="1" xfId="0" applyNumberFormat="1" applyFont="1" applyFill="1" applyBorder="1" applyAlignment="1" applyProtection="1">
      <alignment horizontal="center" vertical="center" wrapText="1"/>
      <protection locked="0"/>
    </xf>
    <xf numFmtId="0" fontId="4"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181" fontId="46" fillId="2" borderId="32" xfId="0" applyNumberFormat="1" applyFont="1" applyFill="1" applyBorder="1" applyAlignment="1" applyProtection="1">
      <alignment horizontal="center" vertical="center"/>
      <protection locked="0"/>
    </xf>
    <xf numFmtId="181" fontId="46" fillId="2" borderId="1" xfId="0" applyNumberFormat="1" applyFont="1" applyFill="1" applyBorder="1" applyAlignment="1" applyProtection="1">
      <alignment horizontal="center" vertical="center"/>
      <protection locked="0"/>
    </xf>
    <xf numFmtId="0" fontId="46" fillId="0" borderId="3" xfId="0" applyFont="1" applyBorder="1" applyAlignment="1" applyProtection="1">
      <alignment horizontal="center" vertical="center"/>
      <protection locked="0"/>
    </xf>
    <xf numFmtId="0" fontId="46" fillId="0" borderId="32" xfId="0" applyFont="1" applyBorder="1" applyAlignment="1" applyProtection="1">
      <alignment horizontal="center" vertical="center"/>
      <protection locked="0"/>
    </xf>
    <xf numFmtId="0" fontId="46" fillId="0" borderId="1" xfId="0" applyFont="1" applyBorder="1" applyAlignment="1" applyProtection="1">
      <alignment horizontal="center" vertical="center"/>
      <protection locked="0"/>
    </xf>
    <xf numFmtId="181" fontId="46" fillId="0" borderId="3" xfId="0" applyNumberFormat="1" applyFont="1" applyFill="1" applyBorder="1" applyAlignment="1" applyProtection="1">
      <alignment horizontal="center" vertical="center" wrapText="1"/>
      <protection locked="0"/>
    </xf>
    <xf numFmtId="181" fontId="46" fillId="0" borderId="1" xfId="0" applyNumberFormat="1" applyFont="1" applyFill="1" applyBorder="1" applyAlignment="1" applyProtection="1">
      <alignment horizontal="center" vertical="center" wrapText="1"/>
      <protection locked="0"/>
    </xf>
    <xf numFmtId="181" fontId="78" fillId="7" borderId="3" xfId="0" applyNumberFormat="1" applyFont="1" applyFill="1" applyBorder="1" applyAlignment="1" applyProtection="1">
      <alignment horizontal="center" vertical="center"/>
      <protection hidden="1"/>
    </xf>
    <xf numFmtId="181" fontId="78" fillId="7" borderId="32" xfId="0" applyNumberFormat="1" applyFont="1" applyFill="1" applyBorder="1" applyAlignment="1" applyProtection="1">
      <alignment horizontal="center" vertical="center"/>
      <protection hidden="1"/>
    </xf>
    <xf numFmtId="181" fontId="78" fillId="7" borderId="33" xfId="0" applyNumberFormat="1" applyFont="1" applyFill="1" applyBorder="1" applyAlignment="1" applyProtection="1">
      <alignment horizontal="center" vertical="center"/>
      <protection hidden="1"/>
    </xf>
    <xf numFmtId="3" fontId="79" fillId="7" borderId="3" xfId="0" applyNumberFormat="1" applyFont="1" applyFill="1" applyBorder="1" applyAlignment="1" applyProtection="1">
      <alignment horizontal="center" vertical="center"/>
      <protection locked="0"/>
    </xf>
    <xf numFmtId="3" fontId="79" fillId="7" borderId="32" xfId="0" applyNumberFormat="1" applyFont="1" applyFill="1" applyBorder="1" applyAlignment="1" applyProtection="1">
      <alignment horizontal="center" vertical="center"/>
      <protection locked="0"/>
    </xf>
    <xf numFmtId="3" fontId="79" fillId="7" borderId="33" xfId="0" applyNumberFormat="1" applyFont="1" applyFill="1" applyBorder="1" applyAlignment="1" applyProtection="1">
      <alignment horizontal="center" vertical="center"/>
      <protection locked="0"/>
    </xf>
    <xf numFmtId="181" fontId="46" fillId="0" borderId="13" xfId="0" applyNumberFormat="1" applyFont="1" applyBorder="1" applyAlignment="1" applyProtection="1">
      <alignment horizontal="center" vertical="center" wrapText="1"/>
      <protection locked="0"/>
    </xf>
    <xf numFmtId="181" fontId="46" fillId="0" borderId="15" xfId="0" applyNumberFormat="1" applyFont="1" applyBorder="1" applyAlignment="1" applyProtection="1">
      <alignment horizontal="center" vertical="center" wrapText="1"/>
      <protection locked="0"/>
    </xf>
    <xf numFmtId="181" fontId="46" fillId="0" borderId="13" xfId="0" applyNumberFormat="1" applyFont="1" applyBorder="1" applyAlignment="1" applyProtection="1">
      <alignment horizontal="center" vertical="center"/>
      <protection locked="0"/>
    </xf>
    <xf numFmtId="181" fontId="46" fillId="0" borderId="15" xfId="0" applyNumberFormat="1" applyFont="1" applyBorder="1" applyAlignment="1" applyProtection="1">
      <alignment horizontal="center" vertical="center"/>
      <protection locked="0"/>
    </xf>
    <xf numFmtId="181" fontId="46" fillId="0" borderId="14" xfId="0" applyNumberFormat="1" applyFont="1" applyBorder="1" applyAlignment="1" applyProtection="1">
      <alignment horizontal="center" vertical="center"/>
      <protection locked="0"/>
    </xf>
    <xf numFmtId="181" fontId="46" fillId="8" borderId="13" xfId="0" applyNumberFormat="1" applyFont="1" applyFill="1" applyBorder="1" applyAlignment="1" applyProtection="1">
      <alignment horizontal="center" vertical="center" wrapText="1"/>
      <protection locked="0"/>
    </xf>
    <xf numFmtId="181" fontId="46" fillId="8" borderId="15" xfId="0" applyNumberFormat="1" applyFont="1" applyFill="1" applyBorder="1" applyAlignment="1" applyProtection="1">
      <alignment horizontal="center" vertical="center" wrapText="1"/>
      <protection locked="0"/>
    </xf>
    <xf numFmtId="181" fontId="46" fillId="8" borderId="3" xfId="0" applyNumberFormat="1" applyFont="1" applyFill="1" applyBorder="1" applyAlignment="1" applyProtection="1">
      <alignment horizontal="center" vertical="center" wrapText="1"/>
      <protection locked="0"/>
    </xf>
    <xf numFmtId="181" fontId="46" fillId="8" borderId="1" xfId="0" applyNumberFormat="1" applyFont="1" applyFill="1" applyBorder="1" applyAlignment="1" applyProtection="1">
      <alignment horizontal="center" vertical="center" wrapText="1"/>
      <protection locked="0"/>
    </xf>
    <xf numFmtId="0" fontId="45" fillId="0" borderId="3" xfId="0" applyFont="1" applyBorder="1" applyAlignment="1" applyProtection="1">
      <alignment horizontal="center" vertical="center"/>
      <protection locked="0"/>
    </xf>
    <xf numFmtId="0" fontId="45" fillId="0" borderId="32" xfId="0" applyFont="1" applyBorder="1" applyAlignment="1" applyProtection="1">
      <alignment horizontal="center" vertical="center"/>
      <protection locked="0"/>
    </xf>
    <xf numFmtId="0" fontId="45" fillId="0" borderId="1" xfId="0" applyFont="1" applyBorder="1" applyAlignment="1" applyProtection="1">
      <alignment horizontal="center" vertical="center"/>
      <protection locked="0"/>
    </xf>
    <xf numFmtId="0" fontId="46" fillId="0" borderId="12" xfId="0" applyFont="1" applyBorder="1" applyAlignment="1" applyProtection="1">
      <alignment horizontal="center" vertical="center"/>
      <protection locked="0"/>
    </xf>
    <xf numFmtId="0" fontId="46" fillId="0" borderId="22" xfId="0" applyFont="1" applyBorder="1" applyAlignment="1" applyProtection="1">
      <alignment horizontal="center" vertical="center"/>
      <protection locked="0"/>
    </xf>
    <xf numFmtId="0" fontId="46" fillId="0" borderId="5" xfId="0" applyFont="1" applyBorder="1" applyAlignment="1" applyProtection="1">
      <alignment horizontal="center" vertical="center"/>
      <protection locked="0"/>
    </xf>
    <xf numFmtId="0" fontId="46" fillId="0" borderId="24" xfId="0" applyFont="1" applyBorder="1" applyAlignment="1" applyProtection="1">
      <alignment horizontal="center" vertical="center"/>
      <protection locked="0"/>
    </xf>
    <xf numFmtId="0" fontId="46" fillId="0" borderId="21" xfId="0" applyFont="1" applyBorder="1" applyAlignment="1" applyProtection="1">
      <alignment horizontal="center" vertical="center"/>
      <protection locked="0"/>
    </xf>
    <xf numFmtId="0" fontId="46" fillId="0" borderId="23" xfId="0" applyFont="1" applyBorder="1" applyAlignment="1" applyProtection="1">
      <alignment horizontal="center" vertical="center"/>
      <protection locked="0"/>
    </xf>
    <xf numFmtId="181" fontId="46" fillId="0" borderId="32" xfId="0" applyNumberFormat="1" applyFont="1" applyFill="1" applyBorder="1" applyAlignment="1" applyProtection="1">
      <alignment horizontal="center" vertical="center" wrapText="1"/>
      <protection locked="0"/>
    </xf>
    <xf numFmtId="0" fontId="46" fillId="0" borderId="3" xfId="0" applyFont="1" applyBorder="1" applyAlignment="1" applyProtection="1">
      <alignment horizontal="center" vertical="center" wrapText="1"/>
      <protection locked="0"/>
    </xf>
    <xf numFmtId="0" fontId="46" fillId="0" borderId="32" xfId="0" applyFont="1" applyBorder="1" applyAlignment="1" applyProtection="1">
      <alignment horizontal="center" vertical="center" wrapText="1"/>
      <protection locked="0"/>
    </xf>
    <xf numFmtId="0" fontId="46" fillId="0" borderId="1" xfId="0" applyFont="1" applyBorder="1" applyAlignment="1" applyProtection="1">
      <alignment horizontal="center" vertical="center" wrapText="1"/>
      <protection locked="0"/>
    </xf>
    <xf numFmtId="3" fontId="79" fillId="7" borderId="36" xfId="0" applyNumberFormat="1" applyFont="1" applyFill="1" applyBorder="1" applyAlignment="1" applyProtection="1">
      <alignment horizontal="center" vertical="center"/>
      <protection locked="0"/>
    </xf>
    <xf numFmtId="181" fontId="12" fillId="0" borderId="36" xfId="0" applyNumberFormat="1" applyFont="1" applyFill="1" applyBorder="1" applyAlignment="1" applyProtection="1">
      <alignment horizontal="center" vertical="center"/>
      <protection hidden="1"/>
    </xf>
    <xf numFmtId="0" fontId="46" fillId="0" borderId="13" xfId="0" applyFont="1" applyBorder="1" applyAlignment="1" applyProtection="1">
      <alignment horizontal="center" vertical="center" wrapText="1"/>
      <protection locked="0"/>
    </xf>
    <xf numFmtId="0" fontId="46" fillId="0" borderId="14" xfId="0" applyFont="1" applyBorder="1" applyAlignment="1" applyProtection="1">
      <alignment horizontal="center" vertical="center" wrapText="1"/>
      <protection locked="0"/>
    </xf>
    <xf numFmtId="0" fontId="46" fillId="0" borderId="15" xfId="0" applyFont="1" applyBorder="1" applyAlignment="1" applyProtection="1">
      <alignment horizontal="center" vertical="center" wrapText="1"/>
      <protection locked="0"/>
    </xf>
    <xf numFmtId="181" fontId="12" fillId="7" borderId="36" xfId="0" applyNumberFormat="1" applyFont="1" applyFill="1" applyBorder="1" applyAlignment="1" applyProtection="1">
      <alignment horizontal="center" vertical="center"/>
      <protection locked="0"/>
    </xf>
    <xf numFmtId="181" fontId="78" fillId="0" borderId="36" xfId="0" applyNumberFormat="1" applyFont="1" applyFill="1" applyBorder="1" applyAlignment="1" applyProtection="1">
      <alignment horizontal="center" vertical="center"/>
      <protection hidden="1"/>
    </xf>
    <xf numFmtId="181" fontId="78" fillId="0" borderId="32" xfId="0" applyNumberFormat="1" applyFont="1" applyFill="1" applyBorder="1" applyAlignment="1" applyProtection="1">
      <alignment horizontal="center" vertical="center"/>
      <protection hidden="1"/>
    </xf>
    <xf numFmtId="181" fontId="78" fillId="0" borderId="33" xfId="0" applyNumberFormat="1" applyFont="1" applyFill="1" applyBorder="1" applyAlignment="1" applyProtection="1">
      <alignment horizontal="center" vertical="center"/>
      <protection hidden="1"/>
    </xf>
    <xf numFmtId="181" fontId="47" fillId="0" borderId="36" xfId="0" applyNumberFormat="1" applyFont="1" applyFill="1" applyBorder="1" applyAlignment="1" applyProtection="1">
      <alignment horizontal="center" vertical="center"/>
      <protection hidden="1"/>
    </xf>
    <xf numFmtId="181" fontId="47" fillId="0" borderId="32" xfId="0" applyNumberFormat="1" applyFont="1" applyFill="1" applyBorder="1" applyAlignment="1" applyProtection="1">
      <alignment horizontal="center" vertical="center"/>
      <protection hidden="1"/>
    </xf>
    <xf numFmtId="181" fontId="47" fillId="0" borderId="33" xfId="0" applyNumberFormat="1" applyFont="1" applyFill="1" applyBorder="1" applyAlignment="1" applyProtection="1">
      <alignment horizontal="center" vertical="center"/>
      <protection hidden="1"/>
    </xf>
    <xf numFmtId="181" fontId="79" fillId="7" borderId="32" xfId="0" applyNumberFormat="1" applyFont="1" applyFill="1" applyBorder="1" applyAlignment="1" applyProtection="1">
      <alignment horizontal="center" vertical="center"/>
      <protection locked="0"/>
    </xf>
    <xf numFmtId="181" fontId="79" fillId="7" borderId="33" xfId="0" applyNumberFormat="1" applyFont="1" applyFill="1" applyBorder="1" applyAlignment="1" applyProtection="1">
      <alignment horizontal="center" vertical="center"/>
      <protection locked="0"/>
    </xf>
    <xf numFmtId="181" fontId="6" fillId="0" borderId="0" xfId="0" applyNumberFormat="1" applyFont="1" applyAlignment="1" applyProtection="1">
      <alignment horizontal="center" vertical="justify"/>
      <protection locked="0"/>
    </xf>
    <xf numFmtId="181" fontId="6" fillId="0" borderId="0" xfId="0" applyNumberFormat="1" applyFont="1" applyAlignment="1" applyProtection="1">
      <alignment horizontal="center"/>
      <protection locked="0"/>
    </xf>
    <xf numFmtId="0" fontId="46" fillId="0" borderId="0" xfId="0" applyFont="1" applyAlignment="1" applyProtection="1">
      <alignment horizontal="center"/>
      <protection locked="0"/>
    </xf>
    <xf numFmtId="181" fontId="46" fillId="0" borderId="12" xfId="0" applyNumberFormat="1" applyFont="1" applyFill="1" applyBorder="1" applyAlignment="1" applyProtection="1">
      <alignment horizontal="center" vertical="center" wrapText="1"/>
      <protection locked="0"/>
    </xf>
    <xf numFmtId="181" fontId="46" fillId="0" borderId="5" xfId="0" applyNumberFormat="1" applyFont="1" applyFill="1" applyBorder="1" applyAlignment="1" applyProtection="1">
      <alignment horizontal="center" vertical="center" wrapText="1"/>
      <protection locked="0"/>
    </xf>
    <xf numFmtId="181" fontId="46" fillId="0" borderId="21" xfId="0" applyNumberFormat="1" applyFont="1" applyFill="1" applyBorder="1" applyAlignment="1" applyProtection="1">
      <alignment horizontal="center" vertical="center" wrapText="1"/>
      <protection locked="0"/>
    </xf>
    <xf numFmtId="181" fontId="12" fillId="0" borderId="1" xfId="0" applyNumberFormat="1" applyFont="1" applyBorder="1" applyAlignment="1" applyProtection="1">
      <alignment horizontal="center" vertical="center"/>
      <protection locked="0"/>
    </xf>
    <xf numFmtId="0" fontId="6" fillId="0" borderId="13" xfId="0" applyFont="1" applyBorder="1" applyAlignment="1" applyProtection="1">
      <alignment horizontal="center" vertical="center" wrapText="1"/>
      <protection locked="0"/>
    </xf>
    <xf numFmtId="0" fontId="6" fillId="0" borderId="14" xfId="0" applyFont="1" applyBorder="1" applyAlignment="1" applyProtection="1">
      <alignment horizontal="center" vertical="center" wrapText="1"/>
      <protection locked="0"/>
    </xf>
    <xf numFmtId="49" fontId="9" fillId="0" borderId="13" xfId="0" applyNumberFormat="1" applyFont="1" applyFill="1" applyBorder="1" applyAlignment="1" applyProtection="1">
      <alignment horizontal="center" vertical="center"/>
      <protection locked="0"/>
    </xf>
    <xf numFmtId="49" fontId="9" fillId="0" borderId="15" xfId="0" applyNumberFormat="1" applyFont="1" applyFill="1" applyBorder="1" applyAlignment="1" applyProtection="1">
      <alignment horizontal="center" vertical="center"/>
      <protection locked="0"/>
    </xf>
    <xf numFmtId="0" fontId="46" fillId="0" borderId="2" xfId="0" applyFont="1" applyBorder="1" applyAlignment="1" applyProtection="1">
      <alignment horizontal="center" vertical="center"/>
      <protection locked="0"/>
    </xf>
    <xf numFmtId="0" fontId="4" fillId="0" borderId="0" xfId="0" applyFont="1" applyAlignment="1" applyProtection="1">
      <alignment horizontal="center"/>
      <protection locked="0"/>
    </xf>
    <xf numFmtId="0" fontId="6" fillId="0" borderId="0" xfId="0" applyFont="1" applyAlignment="1" applyProtection="1">
      <alignment horizontal="center" wrapText="1"/>
      <protection locked="0"/>
    </xf>
    <xf numFmtId="0" fontId="22" fillId="0" borderId="0" xfId="5" applyFont="1" applyAlignment="1" applyProtection="1">
      <alignment horizontal="center"/>
      <protection locked="0"/>
    </xf>
    <xf numFmtId="0" fontId="29" fillId="0" borderId="0" xfId="5" applyFont="1" applyAlignment="1" applyProtection="1">
      <alignment horizontal="center" vertical="center"/>
      <protection locked="0"/>
    </xf>
    <xf numFmtId="0" fontId="25" fillId="0" borderId="0" xfId="5" applyFont="1" applyAlignment="1" applyProtection="1">
      <alignment horizontal="center" vertical="center" wrapText="1"/>
      <protection locked="0"/>
    </xf>
    <xf numFmtId="0" fontId="25" fillId="0" borderId="0" xfId="5" applyFont="1" applyAlignment="1" applyProtection="1">
      <alignment horizontal="center" vertical="center"/>
      <protection locked="0"/>
    </xf>
    <xf numFmtId="0" fontId="23" fillId="0" borderId="0" xfId="5" applyFont="1" applyAlignment="1" applyProtection="1">
      <alignment horizontal="center" vertical="center"/>
      <protection locked="0"/>
    </xf>
    <xf numFmtId="0" fontId="23" fillId="0" borderId="0" xfId="5" applyFont="1" applyAlignment="1" applyProtection="1">
      <alignment horizontal="center" vertical="justify"/>
      <protection locked="0"/>
    </xf>
    <xf numFmtId="0" fontId="24" fillId="0" borderId="0" xfId="5" applyFont="1" applyAlignment="1" applyProtection="1">
      <alignment horizontal="center"/>
      <protection locked="0"/>
    </xf>
    <xf numFmtId="0" fontId="21" fillId="0" borderId="0" xfId="5" applyFont="1" applyAlignment="1" applyProtection="1">
      <alignment horizontal="center"/>
      <protection locked="0"/>
    </xf>
    <xf numFmtId="0" fontId="23" fillId="0" borderId="13" xfId="5" applyFont="1" applyFill="1" applyBorder="1" applyAlignment="1" applyProtection="1">
      <alignment horizontal="center" vertical="center"/>
      <protection locked="0"/>
    </xf>
    <xf numFmtId="0" fontId="23" fillId="0" borderId="14" xfId="5" applyFont="1" applyFill="1" applyBorder="1" applyAlignment="1" applyProtection="1">
      <alignment horizontal="center" vertical="center"/>
      <protection locked="0"/>
    </xf>
    <xf numFmtId="0" fontId="23" fillId="0" borderId="15" xfId="5" applyFont="1" applyFill="1" applyBorder="1" applyAlignment="1" applyProtection="1">
      <alignment horizontal="center" vertical="center"/>
      <protection locked="0"/>
    </xf>
    <xf numFmtId="0" fontId="21" fillId="0" borderId="3" xfId="5" applyFont="1" applyBorder="1" applyAlignment="1" applyProtection="1">
      <alignment horizontal="center" vertical="center"/>
      <protection locked="0"/>
    </xf>
    <xf numFmtId="0" fontId="21" fillId="0" borderId="1" xfId="5" applyFont="1" applyBorder="1" applyAlignment="1" applyProtection="1">
      <alignment horizontal="center" vertical="center"/>
      <protection locked="0"/>
    </xf>
    <xf numFmtId="0" fontId="23" fillId="0" borderId="3" xfId="5" applyFont="1" applyFill="1" applyBorder="1" applyAlignment="1" applyProtection="1">
      <alignment horizontal="center" vertical="center" wrapText="1"/>
      <protection locked="0"/>
    </xf>
    <xf numFmtId="0" fontId="23" fillId="0" borderId="1" xfId="5" applyFont="1" applyFill="1" applyBorder="1" applyAlignment="1" applyProtection="1">
      <alignment horizontal="center" vertical="center"/>
      <protection locked="0"/>
    </xf>
    <xf numFmtId="0" fontId="23" fillId="0" borderId="3" xfId="5" applyFont="1" applyBorder="1" applyAlignment="1" applyProtection="1">
      <alignment horizontal="center" vertical="center" wrapText="1"/>
      <protection locked="0"/>
    </xf>
    <xf numFmtId="0" fontId="23" fillId="0" borderId="1" xfId="5" applyFont="1" applyBorder="1" applyAlignment="1" applyProtection="1">
      <alignment horizontal="center" vertical="center"/>
      <protection locked="0"/>
    </xf>
    <xf numFmtId="0" fontId="21" fillId="0" borderId="12" xfId="5" applyFont="1" applyBorder="1" applyAlignment="1" applyProtection="1">
      <alignment horizontal="center" vertical="center"/>
      <protection locked="0"/>
    </xf>
    <xf numFmtId="0" fontId="21" fillId="0" borderId="22" xfId="5" applyFont="1" applyBorder="1" applyAlignment="1" applyProtection="1">
      <alignment horizontal="center" vertical="center"/>
      <protection locked="0"/>
    </xf>
    <xf numFmtId="0" fontId="21" fillId="0" borderId="21" xfId="5" applyFont="1" applyBorder="1" applyAlignment="1" applyProtection="1">
      <alignment horizontal="center" vertical="center"/>
      <protection locked="0"/>
    </xf>
    <xf numFmtId="0" fontId="21" fillId="0" borderId="23" xfId="5" applyFont="1" applyBorder="1" applyAlignment="1" applyProtection="1">
      <alignment horizontal="center" vertical="center"/>
      <protection locked="0"/>
    </xf>
    <xf numFmtId="0" fontId="19" fillId="0" borderId="0" xfId="5" applyFont="1" applyAlignment="1" applyProtection="1">
      <alignment horizontal="left" wrapText="1"/>
      <protection locked="0"/>
    </xf>
    <xf numFmtId="0" fontId="14" fillId="0" borderId="0" xfId="0" applyFont="1" applyAlignment="1" applyProtection="1">
      <protection locked="0"/>
    </xf>
    <xf numFmtId="0" fontId="21" fillId="0" borderId="13" xfId="5" applyFont="1" applyBorder="1" applyAlignment="1" applyProtection="1">
      <alignment horizontal="center" vertical="center"/>
      <protection locked="0"/>
    </xf>
    <xf numFmtId="0" fontId="21" fillId="0" borderId="14" xfId="5" applyFont="1" applyBorder="1" applyAlignment="1" applyProtection="1">
      <alignment horizontal="center" vertical="center"/>
      <protection locked="0"/>
    </xf>
    <xf numFmtId="0" fontId="21" fillId="0" borderId="15" xfId="5" applyFont="1" applyBorder="1" applyAlignment="1" applyProtection="1">
      <alignment horizontal="center" vertical="center"/>
      <protection locked="0"/>
    </xf>
    <xf numFmtId="0" fontId="21" fillId="0" borderId="13" xfId="5" applyFont="1" applyBorder="1" applyAlignment="1" applyProtection="1">
      <alignment horizontal="center" vertical="center" wrapText="1"/>
      <protection locked="0"/>
    </xf>
    <xf numFmtId="0" fontId="21" fillId="0" borderId="14" xfId="5" applyFont="1" applyBorder="1" applyAlignment="1" applyProtection="1">
      <alignment horizontal="center" vertical="center" wrapText="1"/>
      <protection locked="0"/>
    </xf>
    <xf numFmtId="0" fontId="21" fillId="0" borderId="15" xfId="5" applyFont="1" applyBorder="1" applyAlignment="1" applyProtection="1">
      <alignment horizontal="center" vertical="center" wrapText="1"/>
      <protection locked="0"/>
    </xf>
    <xf numFmtId="0" fontId="27" fillId="0" borderId="13" xfId="5" applyFont="1" applyBorder="1" applyAlignment="1" applyProtection="1">
      <alignment horizontal="center" vertical="center" wrapText="1"/>
      <protection locked="0"/>
    </xf>
    <xf numFmtId="0" fontId="27" fillId="0" borderId="14" xfId="5" applyFont="1" applyBorder="1" applyAlignment="1" applyProtection="1">
      <alignment horizontal="center" vertical="center" wrapText="1"/>
      <protection locked="0"/>
    </xf>
    <xf numFmtId="0" fontId="27" fillId="0" borderId="15" xfId="5" applyFont="1" applyBorder="1" applyAlignment="1" applyProtection="1">
      <alignment horizontal="center" vertical="center" wrapText="1"/>
      <protection locked="0"/>
    </xf>
    <xf numFmtId="0" fontId="29" fillId="0" borderId="0" xfId="5" applyFont="1" applyAlignment="1" applyProtection="1">
      <alignment horizontal="center"/>
      <protection locked="0"/>
    </xf>
    <xf numFmtId="0" fontId="22" fillId="0" borderId="0" xfId="5" applyFont="1" applyAlignment="1" applyProtection="1">
      <alignment horizontal="center" vertical="center"/>
      <protection locked="0"/>
    </xf>
    <xf numFmtId="0" fontId="23" fillId="0" borderId="0" xfId="5" applyFont="1" applyAlignment="1" applyProtection="1">
      <alignment horizontal="center" vertical="top"/>
      <protection locked="0"/>
    </xf>
    <xf numFmtId="0" fontId="19" fillId="0" borderId="0" xfId="5" applyFont="1" applyBorder="1" applyAlignment="1" applyProtection="1">
      <alignment horizontal="left" vertical="center" wrapText="1"/>
      <protection locked="0"/>
    </xf>
    <xf numFmtId="0" fontId="28" fillId="0" borderId="2" xfId="5" applyFont="1" applyBorder="1" applyAlignment="1" applyProtection="1">
      <alignment horizontal="center" vertical="center" wrapText="1"/>
      <protection locked="0"/>
    </xf>
    <xf numFmtId="0" fontId="28" fillId="0" borderId="22" xfId="5" applyFont="1" applyBorder="1" applyAlignment="1" applyProtection="1">
      <alignment horizontal="center" vertical="center"/>
      <protection locked="0"/>
    </xf>
    <xf numFmtId="0" fontId="23" fillId="0" borderId="2" xfId="5" applyFont="1" applyBorder="1" applyAlignment="1" applyProtection="1">
      <alignment horizontal="center" vertical="center"/>
      <protection locked="0"/>
    </xf>
    <xf numFmtId="0" fontId="23" fillId="0" borderId="3" xfId="5" applyFont="1" applyBorder="1" applyAlignment="1" applyProtection="1">
      <alignment horizontal="center" vertical="center"/>
      <protection locked="0"/>
    </xf>
    <xf numFmtId="0" fontId="23" fillId="0" borderId="12" xfId="5" applyFont="1" applyBorder="1" applyAlignment="1" applyProtection="1">
      <alignment horizontal="center" vertical="center"/>
      <protection locked="0"/>
    </xf>
    <xf numFmtId="0" fontId="23" fillId="0" borderId="22" xfId="5" applyFont="1" applyBorder="1" applyAlignment="1" applyProtection="1">
      <alignment horizontal="center" vertical="center"/>
      <protection locked="0"/>
    </xf>
    <xf numFmtId="0" fontId="23" fillId="0" borderId="5" xfId="5" applyFont="1" applyBorder="1" applyAlignment="1" applyProtection="1">
      <alignment horizontal="center" vertical="center"/>
      <protection locked="0"/>
    </xf>
    <xf numFmtId="0" fontId="23" fillId="0" borderId="0" xfId="5" applyFont="1" applyBorder="1" applyAlignment="1" applyProtection="1">
      <alignment horizontal="center" vertical="center"/>
      <protection locked="0"/>
    </xf>
    <xf numFmtId="0" fontId="43" fillId="0" borderId="6" xfId="5" applyFont="1" applyBorder="1" applyAlignment="1" applyProtection="1">
      <alignment horizontal="center"/>
      <protection locked="0"/>
    </xf>
    <xf numFmtId="0" fontId="43" fillId="0" borderId="8" xfId="5" applyFont="1" applyBorder="1" applyAlignment="1" applyProtection="1">
      <alignment horizontal="center"/>
      <protection locked="0"/>
    </xf>
    <xf numFmtId="0" fontId="43" fillId="0" borderId="6" xfId="5" applyFont="1" applyFill="1" applyBorder="1" applyAlignment="1" applyProtection="1">
      <alignment horizontal="center"/>
      <protection locked="0"/>
    </xf>
    <xf numFmtId="0" fontId="43" fillId="0" borderId="10" xfId="5" applyFont="1" applyFill="1" applyBorder="1" applyAlignment="1" applyProtection="1">
      <alignment horizontal="center"/>
      <protection locked="0"/>
    </xf>
    <xf numFmtId="0" fontId="43" fillId="0" borderId="8" xfId="5" applyFont="1" applyFill="1" applyBorder="1" applyAlignment="1" applyProtection="1">
      <alignment horizontal="center"/>
      <protection locked="0"/>
    </xf>
    <xf numFmtId="0" fontId="43" fillId="0" borderId="17" xfId="5" applyFont="1" applyBorder="1" applyAlignment="1" applyProtection="1">
      <alignment horizontal="center"/>
      <protection locked="0"/>
    </xf>
    <xf numFmtId="0" fontId="43" fillId="0" borderId="18" xfId="5" applyFont="1" applyBorder="1" applyAlignment="1" applyProtection="1">
      <alignment horizontal="center"/>
      <protection locked="0"/>
    </xf>
    <xf numFmtId="0" fontId="43" fillId="0" borderId="17" xfId="5" applyFont="1" applyFill="1" applyBorder="1" applyAlignment="1" applyProtection="1">
      <alignment horizontal="left" wrapText="1"/>
      <protection locked="0"/>
    </xf>
    <xf numFmtId="0" fontId="43" fillId="0" borderId="47" xfId="5" applyFont="1" applyFill="1" applyBorder="1" applyAlignment="1" applyProtection="1">
      <alignment horizontal="left"/>
      <protection locked="0"/>
    </xf>
    <xf numFmtId="0" fontId="43" fillId="0" borderId="18" xfId="5" applyFont="1" applyFill="1" applyBorder="1" applyAlignment="1" applyProtection="1">
      <alignment horizontal="left"/>
      <protection locked="0"/>
    </xf>
    <xf numFmtId="0" fontId="43" fillId="0" borderId="6" xfId="5" applyFont="1" applyFill="1" applyBorder="1" applyAlignment="1" applyProtection="1">
      <alignment horizontal="left" wrapText="1"/>
      <protection locked="0"/>
    </xf>
    <xf numFmtId="0" fontId="43" fillId="0" borderId="10" xfId="5" applyFont="1" applyFill="1" applyBorder="1" applyAlignment="1" applyProtection="1">
      <alignment horizontal="left"/>
      <protection locked="0"/>
    </xf>
    <xf numFmtId="0" fontId="43" fillId="0" borderId="8" xfId="5" applyFont="1" applyFill="1" applyBorder="1" applyAlignment="1" applyProtection="1">
      <alignment horizontal="left"/>
      <protection locked="0"/>
    </xf>
    <xf numFmtId="0" fontId="43" fillId="0" borderId="59" xfId="5" applyFont="1" applyFill="1" applyBorder="1" applyAlignment="1" applyProtection="1">
      <alignment horizontal="left" wrapText="1"/>
      <protection locked="0"/>
    </xf>
    <xf numFmtId="0" fontId="43" fillId="0" borderId="60" xfId="5" applyFont="1" applyFill="1" applyBorder="1" applyAlignment="1" applyProtection="1">
      <alignment horizontal="left"/>
      <protection locked="0"/>
    </xf>
    <xf numFmtId="0" fontId="43" fillId="0" borderId="61" xfId="5" applyFont="1" applyFill="1" applyBorder="1" applyAlignment="1" applyProtection="1">
      <alignment horizontal="left"/>
      <protection locked="0"/>
    </xf>
    <xf numFmtId="14" fontId="43" fillId="0" borderId="6" xfId="5" applyNumberFormat="1" applyFont="1" applyBorder="1" applyAlignment="1" applyProtection="1">
      <alignment horizontal="center"/>
      <protection locked="0"/>
    </xf>
    <xf numFmtId="0" fontId="43" fillId="0" borderId="7" xfId="5" applyFont="1" applyFill="1" applyBorder="1" applyAlignment="1" applyProtection="1">
      <alignment horizontal="center"/>
      <protection locked="0"/>
    </xf>
    <xf numFmtId="0" fontId="43" fillId="0" borderId="9" xfId="5" applyFont="1" applyFill="1" applyBorder="1" applyAlignment="1" applyProtection="1">
      <alignment horizontal="center"/>
      <protection locked="0"/>
    </xf>
    <xf numFmtId="0" fontId="43" fillId="0" borderId="10" xfId="5" applyFont="1" applyFill="1" applyBorder="1" applyAlignment="1" applyProtection="1">
      <alignment horizontal="left" wrapText="1"/>
      <protection locked="0"/>
    </xf>
    <xf numFmtId="0" fontId="43" fillId="0" borderId="8" xfId="5" applyFont="1" applyFill="1" applyBorder="1" applyAlignment="1" applyProtection="1">
      <alignment horizontal="left" wrapText="1"/>
      <protection locked="0"/>
    </xf>
    <xf numFmtId="14" fontId="43" fillId="0" borderId="8" xfId="5" applyNumberFormat="1" applyFont="1" applyBorder="1" applyAlignment="1" applyProtection="1">
      <alignment horizontal="center"/>
      <protection locked="0"/>
    </xf>
    <xf numFmtId="0" fontId="43" fillId="0" borderId="16" xfId="5" applyFont="1" applyFill="1" applyBorder="1" applyAlignment="1" applyProtection="1">
      <alignment horizontal="left" wrapText="1"/>
      <protection locked="0"/>
    </xf>
    <xf numFmtId="0" fontId="43" fillId="0" borderId="20" xfId="5" applyFont="1" applyFill="1" applyBorder="1" applyAlignment="1" applyProtection="1">
      <alignment horizontal="left" wrapText="1"/>
      <protection locked="0"/>
    </xf>
    <xf numFmtId="0" fontId="43" fillId="0" borderId="28" xfId="5" applyFont="1" applyFill="1" applyBorder="1" applyAlignment="1" applyProtection="1">
      <alignment horizontal="left" wrapText="1"/>
      <protection locked="0"/>
    </xf>
    <xf numFmtId="0" fontId="43" fillId="0" borderId="51" xfId="5" applyFont="1" applyFill="1" applyBorder="1" applyAlignment="1" applyProtection="1">
      <alignment horizontal="left" wrapText="1"/>
      <protection locked="0"/>
    </xf>
    <xf numFmtId="0" fontId="43" fillId="0" borderId="52" xfId="5" applyFont="1" applyFill="1" applyBorder="1" applyAlignment="1" applyProtection="1">
      <alignment horizontal="left"/>
      <protection locked="0"/>
    </xf>
    <xf numFmtId="0" fontId="43" fillId="0" borderId="53" xfId="5" applyFont="1" applyFill="1" applyBorder="1" applyAlignment="1" applyProtection="1">
      <alignment horizontal="left"/>
      <protection locked="0"/>
    </xf>
    <xf numFmtId="0" fontId="43" fillId="0" borderId="20" xfId="5" applyFont="1" applyFill="1" applyBorder="1" applyAlignment="1" applyProtection="1">
      <alignment horizontal="left"/>
      <protection locked="0"/>
    </xf>
    <xf numFmtId="0" fontId="43" fillId="0" borderId="28" xfId="5" applyFont="1" applyFill="1" applyBorder="1" applyAlignment="1" applyProtection="1">
      <alignment horizontal="left"/>
      <protection locked="0"/>
    </xf>
    <xf numFmtId="0" fontId="43" fillId="0" borderId="62" xfId="5" applyFont="1" applyFill="1" applyBorder="1" applyAlignment="1" applyProtection="1">
      <alignment horizontal="left" wrapText="1"/>
      <protection locked="0"/>
    </xf>
    <xf numFmtId="0" fontId="43" fillId="0" borderId="63" xfId="5" applyFont="1" applyFill="1" applyBorder="1" applyAlignment="1" applyProtection="1">
      <alignment horizontal="left"/>
      <protection locked="0"/>
    </xf>
    <xf numFmtId="0" fontId="43" fillId="0" borderId="64" xfId="5" applyFont="1" applyFill="1" applyBorder="1" applyAlignment="1" applyProtection="1">
      <alignment horizontal="left"/>
      <protection locked="0"/>
    </xf>
    <xf numFmtId="0" fontId="43" fillId="0" borderId="7" xfId="5" applyFont="1" applyBorder="1" applyAlignment="1" applyProtection="1">
      <alignment horizontal="center"/>
      <protection locked="0"/>
    </xf>
    <xf numFmtId="0" fontId="43" fillId="0" borderId="9" xfId="5" applyFont="1" applyBorder="1" applyAlignment="1" applyProtection="1">
      <alignment horizontal="center"/>
      <protection locked="0"/>
    </xf>
    <xf numFmtId="0" fontId="43" fillId="0" borderId="5" xfId="5" applyFont="1" applyFill="1" applyBorder="1" applyAlignment="1" applyProtection="1">
      <alignment horizontal="left" wrapText="1"/>
      <protection locked="0"/>
    </xf>
    <xf numFmtId="0" fontId="43" fillId="0" borderId="0" xfId="5" applyFont="1" applyFill="1" applyBorder="1" applyAlignment="1" applyProtection="1">
      <alignment horizontal="left"/>
      <protection locked="0"/>
    </xf>
    <xf numFmtId="0" fontId="43" fillId="0" borderId="24" xfId="5" applyFont="1" applyFill="1" applyBorder="1" applyAlignment="1" applyProtection="1">
      <alignment horizontal="left"/>
      <protection locked="0"/>
    </xf>
    <xf numFmtId="0" fontId="19" fillId="0" borderId="4" xfId="5" applyFont="1" applyBorder="1" applyAlignment="1" applyProtection="1">
      <alignment horizontal="left" wrapText="1"/>
      <protection locked="0"/>
    </xf>
    <xf numFmtId="0" fontId="43" fillId="0" borderId="65" xfId="5" applyFont="1" applyBorder="1" applyAlignment="1" applyProtection="1">
      <alignment horizontal="center"/>
      <protection locked="0"/>
    </xf>
    <xf numFmtId="0" fontId="43" fillId="0" borderId="66" xfId="5" applyFont="1" applyBorder="1" applyAlignment="1" applyProtection="1">
      <alignment horizontal="center"/>
      <protection locked="0"/>
    </xf>
    <xf numFmtId="0" fontId="43" fillId="0" borderId="56" xfId="5" applyFont="1" applyFill="1" applyBorder="1" applyAlignment="1" applyProtection="1">
      <alignment horizontal="left" wrapText="1"/>
      <protection locked="0"/>
    </xf>
    <xf numFmtId="0" fontId="43" fillId="0" borderId="58" xfId="5" applyFont="1" applyFill="1" applyBorder="1" applyAlignment="1" applyProtection="1">
      <alignment horizontal="left"/>
      <protection locked="0"/>
    </xf>
    <xf numFmtId="0" fontId="43" fillId="0" borderId="57" xfId="5" applyFont="1" applyFill="1" applyBorder="1" applyAlignment="1" applyProtection="1">
      <alignment horizontal="left"/>
      <protection locked="0"/>
    </xf>
    <xf numFmtId="0" fontId="23" fillId="0" borderId="42" xfId="5" applyFont="1" applyFill="1" applyBorder="1" applyAlignment="1" applyProtection="1">
      <alignment horizontal="center" vertical="center"/>
      <protection hidden="1"/>
    </xf>
    <xf numFmtId="0" fontId="23" fillId="0" borderId="32" xfId="5" applyFont="1" applyFill="1" applyBorder="1" applyAlignment="1" applyProtection="1">
      <alignment horizontal="center" vertical="center"/>
      <protection hidden="1"/>
    </xf>
    <xf numFmtId="0" fontId="23" fillId="0" borderId="1" xfId="5" applyFont="1" applyFill="1" applyBorder="1" applyAlignment="1" applyProtection="1">
      <alignment horizontal="center" vertical="center"/>
      <protection hidden="1"/>
    </xf>
    <xf numFmtId="0" fontId="29" fillId="0" borderId="3" xfId="5" applyFont="1" applyBorder="1" applyAlignment="1" applyProtection="1">
      <alignment horizontal="center" vertical="center"/>
      <protection locked="0"/>
    </xf>
    <xf numFmtId="0" fontId="44" fillId="0" borderId="32" xfId="5" applyFont="1" applyBorder="1" applyAlignment="1" applyProtection="1">
      <alignment horizontal="center" vertical="center"/>
      <protection locked="0"/>
    </xf>
    <xf numFmtId="0" fontId="44" fillId="0" borderId="1" xfId="5" applyFont="1" applyBorder="1" applyAlignment="1" applyProtection="1">
      <alignment horizontal="center" vertical="center"/>
      <protection locked="0"/>
    </xf>
    <xf numFmtId="14" fontId="43" fillId="0" borderId="16" xfId="5" applyNumberFormat="1" applyFont="1" applyBorder="1" applyAlignment="1" applyProtection="1">
      <alignment horizontal="center"/>
      <protection locked="0"/>
    </xf>
    <xf numFmtId="0" fontId="43" fillId="0" borderId="28" xfId="5" applyFont="1" applyBorder="1" applyAlignment="1" applyProtection="1">
      <alignment horizontal="center"/>
      <protection locked="0"/>
    </xf>
    <xf numFmtId="0" fontId="43" fillId="0" borderId="16" xfId="5" applyFont="1" applyFill="1" applyBorder="1" applyAlignment="1" applyProtection="1">
      <alignment horizontal="left"/>
      <protection locked="0"/>
    </xf>
    <xf numFmtId="0" fontId="43" fillId="0" borderId="27" xfId="5" applyFont="1" applyFill="1" applyBorder="1" applyAlignment="1" applyProtection="1">
      <alignment horizontal="center"/>
      <protection locked="0"/>
    </xf>
    <xf numFmtId="0" fontId="43" fillId="0" borderId="19" xfId="5" applyFont="1" applyFill="1" applyBorder="1" applyAlignment="1" applyProtection="1">
      <alignment horizontal="center"/>
      <protection locked="0"/>
    </xf>
    <xf numFmtId="0" fontId="43" fillId="0" borderId="52" xfId="5" applyFont="1" applyFill="1" applyBorder="1" applyAlignment="1" applyProtection="1">
      <alignment horizontal="left" wrapText="1"/>
      <protection locked="0"/>
    </xf>
    <xf numFmtId="0" fontId="43" fillId="0" borderId="53" xfId="5" applyFont="1" applyFill="1" applyBorder="1" applyAlignment="1" applyProtection="1">
      <alignment horizontal="left" wrapText="1"/>
      <protection locked="0"/>
    </xf>
    <xf numFmtId="0" fontId="43" fillId="0" borderId="56" xfId="5" applyFont="1" applyBorder="1" applyAlignment="1" applyProtection="1">
      <alignment horizontal="center"/>
      <protection locked="0"/>
    </xf>
    <xf numFmtId="0" fontId="43" fillId="0" borderId="57" xfId="5" applyFont="1" applyBorder="1" applyAlignment="1" applyProtection="1">
      <alignment horizontal="center"/>
      <protection locked="0"/>
    </xf>
    <xf numFmtId="0" fontId="43" fillId="0" borderId="21" xfId="5" applyFont="1" applyFill="1" applyBorder="1" applyAlignment="1" applyProtection="1">
      <alignment horizontal="left" wrapText="1"/>
      <protection locked="0"/>
    </xf>
    <xf numFmtId="0" fontId="43" fillId="0" borderId="39" xfId="5" applyFont="1" applyFill="1" applyBorder="1" applyAlignment="1" applyProtection="1">
      <alignment horizontal="left"/>
      <protection locked="0"/>
    </xf>
    <xf numFmtId="0" fontId="43" fillId="0" borderId="23" xfId="5" applyFont="1" applyFill="1" applyBorder="1" applyAlignment="1" applyProtection="1">
      <alignment horizontal="left"/>
      <protection locked="0"/>
    </xf>
    <xf numFmtId="0" fontId="29" fillId="0" borderId="43" xfId="5" applyFont="1" applyBorder="1" applyAlignment="1" applyProtection="1">
      <alignment horizontal="center" vertical="center"/>
      <protection locked="0"/>
    </xf>
    <xf numFmtId="0" fontId="29" fillId="0" borderId="45" xfId="5" applyFont="1" applyBorder="1" applyAlignment="1" applyProtection="1">
      <alignment horizontal="center" vertical="center"/>
      <protection locked="0"/>
    </xf>
    <xf numFmtId="0" fontId="29" fillId="0" borderId="46" xfId="5" applyFont="1" applyBorder="1" applyAlignment="1" applyProtection="1">
      <alignment horizontal="center" vertical="center"/>
      <protection locked="0"/>
    </xf>
    <xf numFmtId="0" fontId="43" fillId="0" borderId="6" xfId="5" applyFont="1" applyFill="1" applyBorder="1" applyAlignment="1" applyProtection="1">
      <alignment horizontal="left"/>
      <protection locked="0"/>
    </xf>
    <xf numFmtId="0" fontId="43" fillId="0" borderId="16" xfId="5" applyFont="1" applyFill="1" applyBorder="1" applyAlignment="1" applyProtection="1">
      <alignment horizontal="center"/>
      <protection locked="0"/>
    </xf>
    <xf numFmtId="0" fontId="43" fillId="0" borderId="28" xfId="5" applyFont="1" applyFill="1" applyBorder="1" applyAlignment="1" applyProtection="1">
      <alignment horizontal="center"/>
      <protection locked="0"/>
    </xf>
    <xf numFmtId="0" fontId="43" fillId="0" borderId="47" xfId="5" applyFont="1" applyFill="1" applyBorder="1" applyAlignment="1" applyProtection="1">
      <alignment horizontal="left" wrapText="1"/>
      <protection locked="0"/>
    </xf>
    <xf numFmtId="0" fontId="43" fillId="0" borderId="18" xfId="5" applyFont="1" applyFill="1" applyBorder="1" applyAlignment="1" applyProtection="1">
      <alignment horizontal="left" wrapText="1"/>
      <protection locked="0"/>
    </xf>
    <xf numFmtId="0" fontId="43" fillId="0" borderId="7" xfId="5" applyFont="1" applyFill="1" applyBorder="1" applyAlignment="1" applyProtection="1">
      <alignment horizontal="left" wrapText="1"/>
      <protection locked="0"/>
    </xf>
    <xf numFmtId="0" fontId="43" fillId="0" borderId="11" xfId="5" applyFont="1" applyFill="1" applyBorder="1" applyAlignment="1" applyProtection="1">
      <alignment horizontal="left"/>
      <protection locked="0"/>
    </xf>
    <xf numFmtId="0" fontId="43" fillId="0" borderId="9" xfId="5" applyFont="1" applyFill="1" applyBorder="1" applyAlignment="1" applyProtection="1">
      <alignment horizontal="left"/>
      <protection locked="0"/>
    </xf>
    <xf numFmtId="0" fontId="29" fillId="0" borderId="32" xfId="5" applyFont="1" applyBorder="1" applyAlignment="1" applyProtection="1">
      <alignment horizontal="center" vertical="center"/>
      <protection locked="0"/>
    </xf>
    <xf numFmtId="0" fontId="44" fillId="0" borderId="54" xfId="5" applyFont="1" applyBorder="1" applyAlignment="1" applyProtection="1">
      <alignment horizontal="center" vertical="center"/>
      <protection locked="0"/>
    </xf>
    <xf numFmtId="0" fontId="43" fillId="0" borderId="16" xfId="5" applyFont="1" applyBorder="1" applyAlignment="1" applyProtection="1">
      <alignment horizontal="center"/>
      <protection locked="0"/>
    </xf>
    <xf numFmtId="0" fontId="43" fillId="0" borderId="27" xfId="5" applyFont="1" applyFill="1" applyBorder="1" applyAlignment="1" applyProtection="1">
      <alignment horizontal="left" wrapText="1"/>
      <protection locked="0"/>
    </xf>
    <xf numFmtId="0" fontId="43" fillId="0" borderId="48" xfId="5" applyFont="1" applyFill="1" applyBorder="1" applyAlignment="1" applyProtection="1">
      <alignment horizontal="left"/>
      <protection locked="0"/>
    </xf>
    <xf numFmtId="0" fontId="43" fillId="0" borderId="19" xfId="5" applyFont="1" applyFill="1" applyBorder="1" applyAlignment="1" applyProtection="1">
      <alignment horizontal="left"/>
      <protection locked="0"/>
    </xf>
    <xf numFmtId="0" fontId="29" fillId="0" borderId="44" xfId="5" applyFont="1" applyBorder="1" applyAlignment="1" applyProtection="1">
      <alignment horizontal="center" vertical="center"/>
      <protection locked="0"/>
    </xf>
    <xf numFmtId="0" fontId="25" fillId="0" borderId="6" xfId="5" applyFont="1" applyFill="1" applyBorder="1" applyAlignment="1" applyProtection="1">
      <alignment horizontal="center" wrapText="1"/>
      <protection locked="0"/>
    </xf>
    <xf numFmtId="0" fontId="25" fillId="0" borderId="10" xfId="5" applyFont="1" applyFill="1" applyBorder="1" applyAlignment="1" applyProtection="1">
      <alignment horizontal="center"/>
      <protection locked="0"/>
    </xf>
    <xf numFmtId="0" fontId="25" fillId="0" borderId="8" xfId="5" applyFont="1" applyFill="1" applyBorder="1" applyAlignment="1" applyProtection="1">
      <alignment horizontal="center"/>
      <protection locked="0"/>
    </xf>
    <xf numFmtId="0" fontId="43" fillId="0" borderId="20" xfId="5" applyFont="1" applyFill="1" applyBorder="1" applyAlignment="1" applyProtection="1">
      <alignment horizontal="center"/>
      <protection locked="0"/>
    </xf>
    <xf numFmtId="0" fontId="29" fillId="0" borderId="42" xfId="5" applyFont="1" applyBorder="1" applyAlignment="1" applyProtection="1">
      <alignment horizontal="center" vertical="center"/>
      <protection locked="0"/>
    </xf>
    <xf numFmtId="0" fontId="29" fillId="0" borderId="1" xfId="5" applyFont="1" applyBorder="1" applyAlignment="1" applyProtection="1">
      <alignment horizontal="center" vertical="center"/>
      <protection locked="0"/>
    </xf>
    <xf numFmtId="0" fontId="29" fillId="0" borderId="54" xfId="5" applyFont="1" applyBorder="1" applyAlignment="1" applyProtection="1">
      <alignment horizontal="center" vertical="center"/>
      <protection locked="0"/>
    </xf>
    <xf numFmtId="0" fontId="21" fillId="0" borderId="2" xfId="5" applyFont="1" applyBorder="1" applyAlignment="1" applyProtection="1">
      <alignment horizontal="center" vertical="center"/>
      <protection locked="0"/>
    </xf>
    <xf numFmtId="0" fontId="43" fillId="0" borderId="6" xfId="5" applyFont="1" applyFill="1" applyBorder="1" applyAlignment="1" applyProtection="1">
      <alignment horizontal="center" wrapText="1"/>
      <protection locked="0"/>
    </xf>
    <xf numFmtId="0" fontId="23" fillId="0" borderId="0" xfId="5" applyFont="1" applyAlignment="1" applyProtection="1">
      <alignment horizontal="center"/>
      <protection locked="0"/>
    </xf>
    <xf numFmtId="0" fontId="21" fillId="0" borderId="2" xfId="5" applyFont="1" applyBorder="1" applyAlignment="1" applyProtection="1">
      <alignment horizontal="center" vertical="center" wrapText="1"/>
      <protection locked="0"/>
    </xf>
    <xf numFmtId="0" fontId="43" fillId="0" borderId="6" xfId="5" applyFont="1" applyFill="1" applyBorder="1" applyAlignment="1" applyProtection="1">
      <alignment wrapText="1"/>
      <protection locked="0"/>
    </xf>
    <xf numFmtId="0" fontId="43" fillId="0" borderId="10" xfId="5" applyFont="1" applyFill="1" applyBorder="1" applyAlignment="1" applyProtection="1">
      <protection locked="0"/>
    </xf>
    <xf numFmtId="0" fontId="43" fillId="0" borderId="8" xfId="5" applyFont="1" applyFill="1" applyBorder="1" applyAlignment="1" applyProtection="1">
      <protection locked="0"/>
    </xf>
    <xf numFmtId="0" fontId="29" fillId="0" borderId="55" xfId="5" applyFont="1" applyBorder="1" applyAlignment="1" applyProtection="1">
      <alignment horizontal="center" vertical="center"/>
      <protection locked="0"/>
    </xf>
    <xf numFmtId="14" fontId="43" fillId="0" borderId="27" xfId="5" applyNumberFormat="1" applyFont="1" applyBorder="1" applyAlignment="1" applyProtection="1">
      <alignment horizontal="center"/>
      <protection locked="0"/>
    </xf>
    <xf numFmtId="0" fontId="43" fillId="0" borderId="19" xfId="5" applyFont="1" applyBorder="1" applyAlignment="1" applyProtection="1">
      <alignment horizontal="center"/>
      <protection locked="0"/>
    </xf>
    <xf numFmtId="0" fontId="43" fillId="0" borderId="17" xfId="5" applyFont="1" applyFill="1" applyBorder="1" applyAlignment="1" applyProtection="1">
      <alignment horizontal="center"/>
      <protection locked="0"/>
    </xf>
    <xf numFmtId="0" fontId="43" fillId="0" borderId="18" xfId="5" applyFont="1" applyFill="1" applyBorder="1" applyAlignment="1" applyProtection="1">
      <alignment horizontal="center"/>
      <protection locked="0"/>
    </xf>
    <xf numFmtId="0" fontId="43" fillId="0" borderId="11" xfId="5" applyFont="1" applyFill="1" applyBorder="1" applyAlignment="1" applyProtection="1">
      <alignment horizontal="center"/>
      <protection locked="0"/>
    </xf>
    <xf numFmtId="0" fontId="43" fillId="0" borderId="27" xfId="5" applyFont="1" applyBorder="1" applyAlignment="1" applyProtection="1">
      <alignment horizontal="center"/>
      <protection locked="0"/>
    </xf>
    <xf numFmtId="0" fontId="43" fillId="0" borderId="48" xfId="5" applyFont="1" applyFill="1" applyBorder="1" applyAlignment="1" applyProtection="1">
      <alignment horizontal="center"/>
      <protection locked="0"/>
    </xf>
    <xf numFmtId="0" fontId="43" fillId="0" borderId="21" xfId="5" applyFont="1" applyBorder="1" applyAlignment="1" applyProtection="1">
      <alignment horizontal="center"/>
      <protection locked="0"/>
    </xf>
    <xf numFmtId="0" fontId="43" fillId="0" borderId="23" xfId="5" applyFont="1" applyBorder="1" applyAlignment="1" applyProtection="1">
      <alignment horizontal="center"/>
      <protection locked="0"/>
    </xf>
    <xf numFmtId="0" fontId="43" fillId="0" borderId="49" xfId="5" applyFont="1" applyBorder="1" applyAlignment="1" applyProtection="1">
      <alignment horizontal="center"/>
      <protection locked="0"/>
    </xf>
    <xf numFmtId="0" fontId="43" fillId="0" borderId="50" xfId="5" applyFont="1" applyBorder="1" applyAlignment="1" applyProtection="1">
      <alignment horizontal="center"/>
      <protection locked="0"/>
    </xf>
    <xf numFmtId="0" fontId="43" fillId="0" borderId="51" xfId="5" applyFont="1" applyFill="1" applyBorder="1" applyAlignment="1" applyProtection="1">
      <alignment horizontal="center"/>
      <protection locked="0"/>
    </xf>
    <xf numFmtId="0" fontId="43" fillId="0" borderId="52" xfId="5" applyFont="1" applyFill="1" applyBorder="1" applyAlignment="1" applyProtection="1">
      <alignment horizontal="center"/>
      <protection locked="0"/>
    </xf>
    <xf numFmtId="0" fontId="43" fillId="0" borderId="53" xfId="5" applyFont="1" applyFill="1" applyBorder="1" applyAlignment="1" applyProtection="1">
      <alignment horizontal="center"/>
      <protection locked="0"/>
    </xf>
    <xf numFmtId="0" fontId="43" fillId="0" borderId="47" xfId="5" applyFont="1" applyFill="1" applyBorder="1" applyAlignment="1" applyProtection="1">
      <alignment horizontal="center"/>
      <protection locked="0"/>
    </xf>
    <xf numFmtId="0" fontId="21" fillId="0" borderId="0" xfId="5" applyFont="1" applyAlignment="1" applyProtection="1">
      <alignment horizontal="center" vertical="center"/>
      <protection locked="0"/>
    </xf>
    <xf numFmtId="0" fontId="19" fillId="0" borderId="0" xfId="5" applyFont="1" applyAlignment="1" applyProtection="1">
      <alignment horizontal="left" vertical="center" wrapText="1"/>
      <protection locked="0"/>
    </xf>
    <xf numFmtId="49" fontId="41" fillId="0" borderId="13" xfId="5" applyNumberFormat="1" applyFont="1" applyBorder="1" applyAlignment="1" applyProtection="1">
      <alignment horizontal="center" vertical="center"/>
      <protection locked="0"/>
    </xf>
    <xf numFmtId="49" fontId="41" fillId="0" borderId="15" xfId="5" applyNumberFormat="1" applyFont="1" applyBorder="1" applyAlignment="1" applyProtection="1">
      <alignment horizontal="center" vertical="center"/>
      <protection locked="0"/>
    </xf>
    <xf numFmtId="0" fontId="64" fillId="0" borderId="0" xfId="5" applyFont="1" applyAlignment="1" applyProtection="1">
      <alignment horizontal="center"/>
      <protection locked="0"/>
    </xf>
    <xf numFmtId="0" fontId="55" fillId="0" borderId="0" xfId="5" applyFont="1" applyAlignment="1" applyProtection="1">
      <alignment horizontal="center" vertical="top"/>
      <protection locked="0"/>
    </xf>
    <xf numFmtId="0" fontId="65" fillId="0" borderId="0" xfId="5" applyFont="1" applyAlignment="1" applyProtection="1">
      <alignment horizontal="center"/>
      <protection locked="0"/>
    </xf>
    <xf numFmtId="0" fontId="42" fillId="0" borderId="0" xfId="5" applyFont="1" applyAlignment="1" applyProtection="1">
      <alignment horizontal="center"/>
      <protection locked="0"/>
    </xf>
    <xf numFmtId="0" fontId="55" fillId="0" borderId="0" xfId="5" applyFont="1" applyAlignment="1" applyProtection="1">
      <alignment horizontal="center" vertical="center" wrapText="1"/>
      <protection locked="0"/>
    </xf>
    <xf numFmtId="49" fontId="67" fillId="0" borderId="13" xfId="5" applyNumberFormat="1" applyFont="1" applyBorder="1" applyAlignment="1" applyProtection="1">
      <alignment horizontal="center" vertical="center"/>
      <protection locked="0"/>
    </xf>
    <xf numFmtId="49" fontId="67" fillId="0" borderId="15" xfId="5" applyNumberFormat="1" applyFont="1" applyBorder="1" applyAlignment="1" applyProtection="1">
      <alignment horizontal="center" vertical="center"/>
      <protection locked="0"/>
    </xf>
    <xf numFmtId="0" fontId="63" fillId="0" borderId="0" xfId="5" applyFont="1" applyAlignment="1" applyProtection="1">
      <alignment horizontal="center"/>
      <protection locked="0"/>
    </xf>
    <xf numFmtId="0" fontId="71" fillId="0" borderId="0" xfId="5" applyFont="1" applyAlignment="1" applyProtection="1">
      <alignment horizontal="center"/>
      <protection locked="0"/>
    </xf>
    <xf numFmtId="0" fontId="63" fillId="0" borderId="13" xfId="5" applyFont="1" applyBorder="1" applyAlignment="1" applyProtection="1">
      <alignment horizontal="center" vertical="center"/>
      <protection locked="0"/>
    </xf>
    <xf numFmtId="0" fontId="63" fillId="0" borderId="15" xfId="5" applyFont="1" applyBorder="1" applyAlignment="1" applyProtection="1">
      <alignment horizontal="center" vertical="center"/>
      <protection locked="0"/>
    </xf>
    <xf numFmtId="181" fontId="43" fillId="0" borderId="3" xfId="5" applyNumberFormat="1" applyFont="1" applyFill="1" applyBorder="1" applyAlignment="1" applyProtection="1">
      <alignment horizontal="center" vertical="center"/>
      <protection hidden="1"/>
    </xf>
    <xf numFmtId="181" fontId="43" fillId="0" borderId="32" xfId="5" applyNumberFormat="1" applyFont="1" applyFill="1" applyBorder="1" applyAlignment="1" applyProtection="1">
      <alignment horizontal="center" vertical="center"/>
      <protection hidden="1"/>
    </xf>
    <xf numFmtId="181" fontId="43" fillId="0" borderId="1" xfId="5" applyNumberFormat="1" applyFont="1" applyFill="1" applyBorder="1" applyAlignment="1" applyProtection="1">
      <alignment horizontal="center" vertical="center"/>
      <protection hidden="1"/>
    </xf>
    <xf numFmtId="0" fontId="29" fillId="0" borderId="3" xfId="5" applyFont="1" applyFill="1" applyBorder="1" applyAlignment="1" applyProtection="1">
      <alignment horizontal="center" vertical="center"/>
      <protection locked="0"/>
    </xf>
    <xf numFmtId="0" fontId="29" fillId="0" borderId="32" xfId="5" applyFont="1" applyFill="1" applyBorder="1" applyAlignment="1" applyProtection="1">
      <alignment horizontal="center" vertical="center"/>
      <protection locked="0"/>
    </xf>
    <xf numFmtId="0" fontId="29" fillId="0" borderId="1" xfId="5" applyFont="1" applyFill="1" applyBorder="1" applyAlignment="1" applyProtection="1">
      <alignment horizontal="center" vertical="center"/>
      <protection locked="0"/>
    </xf>
    <xf numFmtId="0" fontId="21" fillId="0" borderId="0" xfId="5" applyFont="1" applyFill="1" applyAlignment="1" applyProtection="1">
      <alignment horizontal="center" vertical="center"/>
      <protection locked="0"/>
    </xf>
    <xf numFmtId="0" fontId="24" fillId="0" borderId="0" xfId="5" applyFont="1" applyFill="1" applyAlignment="1" applyProtection="1">
      <alignment horizontal="center" vertical="center"/>
      <protection locked="0"/>
    </xf>
    <xf numFmtId="49" fontId="18" fillId="0" borderId="0" xfId="5" applyNumberFormat="1" applyFont="1" applyFill="1" applyAlignment="1" applyProtection="1">
      <alignment horizontal="left" vertical="center" wrapText="1"/>
      <protection locked="0"/>
    </xf>
    <xf numFmtId="0" fontId="20" fillId="0" borderId="0" xfId="5" applyFont="1" applyFill="1" applyAlignment="1" applyProtection="1">
      <alignment horizontal="left" vertical="center"/>
      <protection locked="0"/>
    </xf>
    <xf numFmtId="0" fontId="29" fillId="0" borderId="0" xfId="5" applyFont="1" applyFill="1" applyAlignment="1" applyProtection="1">
      <alignment horizontal="center"/>
      <protection locked="0"/>
    </xf>
    <xf numFmtId="0" fontId="25" fillId="0" borderId="0" xfId="5" applyFont="1" applyFill="1" applyAlignment="1" applyProtection="1">
      <alignment horizontal="center" vertical="center" wrapText="1"/>
      <protection locked="0"/>
    </xf>
    <xf numFmtId="0" fontId="25" fillId="0" borderId="0" xfId="5" applyFont="1" applyFill="1" applyAlignment="1" applyProtection="1">
      <alignment horizontal="center" vertical="center"/>
      <protection locked="0"/>
    </xf>
    <xf numFmtId="0" fontId="23" fillId="0" borderId="0" xfId="5" applyFont="1" applyFill="1" applyAlignment="1" applyProtection="1">
      <alignment horizontal="center"/>
      <protection locked="0"/>
    </xf>
    <xf numFmtId="0" fontId="23" fillId="0" borderId="0" xfId="5" applyFont="1" applyFill="1" applyAlignment="1" applyProtection="1">
      <alignment horizontal="center" vertical="top"/>
      <protection locked="0"/>
    </xf>
    <xf numFmtId="0" fontId="22" fillId="0" borderId="0" xfId="5" applyFont="1" applyFill="1" applyAlignment="1" applyProtection="1">
      <alignment horizontal="center" vertical="center"/>
      <protection locked="0"/>
    </xf>
    <xf numFmtId="0" fontId="21" fillId="0" borderId="13" xfId="5" applyFont="1" applyFill="1" applyBorder="1" applyAlignment="1" applyProtection="1">
      <alignment horizontal="center" vertical="center"/>
      <protection locked="0"/>
    </xf>
    <xf numFmtId="0" fontId="21" fillId="0" borderId="15" xfId="5" applyFont="1" applyFill="1" applyBorder="1" applyAlignment="1" applyProtection="1">
      <alignment horizontal="center" vertical="center"/>
      <protection locked="0"/>
    </xf>
    <xf numFmtId="49" fontId="20" fillId="0" borderId="13" xfId="5" applyNumberFormat="1" applyFont="1" applyFill="1" applyBorder="1" applyAlignment="1" applyProtection="1">
      <alignment horizontal="center" vertical="center"/>
      <protection locked="0"/>
    </xf>
    <xf numFmtId="49" fontId="20" fillId="0" borderId="15" xfId="5" applyNumberFormat="1" applyFont="1" applyFill="1" applyBorder="1" applyAlignment="1" applyProtection="1">
      <alignment horizontal="center" vertical="center"/>
      <protection locked="0"/>
    </xf>
    <xf numFmtId="0" fontId="57" fillId="0" borderId="0" xfId="5" applyFont="1" applyAlignment="1" applyProtection="1">
      <alignment horizontal="center" vertical="center"/>
      <protection locked="0"/>
    </xf>
    <xf numFmtId="0" fontId="23" fillId="0" borderId="13" xfId="5" applyFont="1" applyBorder="1" applyAlignment="1" applyProtection="1">
      <alignment horizontal="center" vertical="center"/>
      <protection locked="0"/>
    </xf>
    <xf numFmtId="0" fontId="23" fillId="0" borderId="14" xfId="5" applyFont="1" applyBorder="1" applyAlignment="1" applyProtection="1">
      <alignment horizontal="center" vertical="center"/>
      <protection locked="0"/>
    </xf>
    <xf numFmtId="0" fontId="23" fillId="0" borderId="15" xfId="5" applyFont="1" applyBorder="1" applyAlignment="1" applyProtection="1">
      <alignment horizontal="center" vertical="center"/>
      <protection locked="0"/>
    </xf>
    <xf numFmtId="0" fontId="23" fillId="0" borderId="21" xfId="5" applyFont="1" applyBorder="1" applyAlignment="1" applyProtection="1">
      <alignment horizontal="center" vertical="center"/>
      <protection locked="0"/>
    </xf>
    <xf numFmtId="0" fontId="23" fillId="0" borderId="23" xfId="5" applyFont="1" applyBorder="1" applyAlignment="1" applyProtection="1">
      <alignment horizontal="center" vertical="center"/>
      <protection locked="0"/>
    </xf>
    <xf numFmtId="0" fontId="43" fillId="0" borderId="3" xfId="5" applyFont="1" applyBorder="1" applyAlignment="1" applyProtection="1">
      <alignment horizontal="center" vertical="center"/>
      <protection locked="0"/>
    </xf>
    <xf numFmtId="49" fontId="19" fillId="0" borderId="4" xfId="5" applyNumberFormat="1" applyFont="1" applyBorder="1" applyAlignment="1" applyProtection="1">
      <alignment horizontal="left" wrapText="1"/>
      <protection locked="0"/>
    </xf>
    <xf numFmtId="0" fontId="6" fillId="0" borderId="13" xfId="0" applyFont="1" applyBorder="1" applyAlignment="1" applyProtection="1">
      <alignment horizontal="center" vertical="center"/>
      <protection locked="0"/>
    </xf>
    <xf numFmtId="0" fontId="6" fillId="0" borderId="15" xfId="0" applyFont="1" applyBorder="1" applyAlignment="1" applyProtection="1">
      <alignment horizontal="center" vertical="center"/>
      <protection locked="0"/>
    </xf>
    <xf numFmtId="0" fontId="46" fillId="0" borderId="13" xfId="0" applyFont="1" applyBorder="1" applyAlignment="1" applyProtection="1">
      <alignment horizontal="center" vertical="center"/>
      <protection locked="0"/>
    </xf>
    <xf numFmtId="0" fontId="46" fillId="0" borderId="14" xfId="0" applyFont="1" applyBorder="1" applyAlignment="1" applyProtection="1">
      <alignment horizontal="center" vertical="center"/>
      <protection locked="0"/>
    </xf>
    <xf numFmtId="0" fontId="46" fillId="0" borderId="15" xfId="0" applyFont="1" applyBorder="1" applyAlignment="1" applyProtection="1">
      <alignment horizontal="center" vertical="center"/>
      <protection locked="0"/>
    </xf>
    <xf numFmtId="49" fontId="9" fillId="0" borderId="13" xfId="0" applyNumberFormat="1" applyFont="1" applyBorder="1" applyAlignment="1" applyProtection="1">
      <alignment horizontal="center" vertical="center"/>
      <protection locked="0"/>
    </xf>
    <xf numFmtId="49" fontId="9" fillId="0" borderId="15" xfId="0" applyNumberFormat="1" applyFont="1" applyBorder="1" applyAlignment="1" applyProtection="1">
      <alignment horizontal="center" vertical="center"/>
      <protection locked="0"/>
    </xf>
    <xf numFmtId="0" fontId="3" fillId="0" borderId="0" xfId="0" applyFont="1" applyAlignment="1" applyProtection="1">
      <alignment horizontal="center" vertical="center"/>
      <protection locked="0"/>
    </xf>
    <xf numFmtId="0" fontId="6" fillId="0" borderId="0" xfId="0" applyFont="1" applyAlignment="1" applyProtection="1">
      <alignment horizontal="center"/>
      <protection locked="0"/>
    </xf>
    <xf numFmtId="0" fontId="3" fillId="0" borderId="0" xfId="0" applyFont="1" applyAlignment="1" applyProtection="1">
      <alignment horizontal="center" vertical="center" wrapText="1"/>
      <protection locked="0"/>
    </xf>
    <xf numFmtId="0" fontId="7" fillId="0" borderId="0" xfId="0" applyFont="1" applyAlignment="1" applyProtection="1">
      <alignment horizontal="center" vertical="top"/>
      <protection locked="0"/>
    </xf>
    <xf numFmtId="181" fontId="0" fillId="0" borderId="0" xfId="0" applyNumberFormat="1" applyAlignment="1" applyProtection="1">
      <alignment vertical="center"/>
      <protection locked="0"/>
    </xf>
    <xf numFmtId="181" fontId="47" fillId="0" borderId="5" xfId="0" applyNumberFormat="1" applyFont="1" applyFill="1" applyBorder="1" applyAlignment="1" applyProtection="1">
      <alignment horizontal="center" vertical="center"/>
      <protection hidden="1"/>
    </xf>
    <xf numFmtId="181" fontId="47" fillId="0" borderId="34" xfId="0" applyNumberFormat="1" applyFont="1" applyFill="1" applyBorder="1" applyAlignment="1" applyProtection="1">
      <alignment horizontal="center" vertical="center"/>
      <protection hidden="1"/>
    </xf>
    <xf numFmtId="181" fontId="47" fillId="0" borderId="25" xfId="0" applyNumberFormat="1" applyFont="1" applyFill="1" applyBorder="1" applyAlignment="1" applyProtection="1">
      <alignment horizontal="center" vertical="center"/>
      <protection hidden="1"/>
    </xf>
    <xf numFmtId="181" fontId="83" fillId="2" borderId="2" xfId="0" applyNumberFormat="1" applyFont="1" applyFill="1" applyBorder="1" applyAlignment="1" applyProtection="1">
      <alignment horizontal="center" vertical="center"/>
      <protection locked="0"/>
    </xf>
    <xf numFmtId="181" fontId="10" fillId="0" borderId="2" xfId="0" applyNumberFormat="1" applyFont="1" applyFill="1" applyBorder="1" applyAlignment="1" applyProtection="1">
      <alignment horizontal="left" vertical="center" wrapText="1"/>
      <protection locked="0"/>
    </xf>
  </cellXfs>
  <cellStyles count="7">
    <cellStyle name="Comma 2" xfId="1"/>
    <cellStyle name="Currency 2" xfId="2"/>
    <cellStyle name="Normal" xfId="0" builtinId="0"/>
    <cellStyle name="Normal 2" xfId="3"/>
    <cellStyle name="Normal 3" xfId="4"/>
    <cellStyle name="Normal_Mau tung muc 360 gio NH 2013-2014" xfId="5"/>
    <cellStyle name="Normal_tong ket gio NCKH_Dong luc" xfId="6"/>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3</xdr:row>
      <xdr:rowOff>0</xdr:rowOff>
    </xdr:from>
    <xdr:to>
      <xdr:col>3</xdr:col>
      <xdr:colOff>847725</xdr:colOff>
      <xdr:row>3</xdr:row>
      <xdr:rowOff>0</xdr:rowOff>
    </xdr:to>
    <xdr:sp macro="" textlink="">
      <xdr:nvSpPr>
        <xdr:cNvPr id="20739" name="Line 1"/>
        <xdr:cNvSpPr>
          <a:spLocks noChangeShapeType="1"/>
        </xdr:cNvSpPr>
      </xdr:nvSpPr>
      <xdr:spPr bwMode="auto">
        <a:xfrm>
          <a:off x="1790700" y="752475"/>
          <a:ext cx="809625" cy="0"/>
        </a:xfrm>
        <a:prstGeom prst="line">
          <a:avLst/>
        </a:prstGeom>
        <a:noFill/>
        <a:ln w="9525">
          <a:solidFill>
            <a:srgbClr val="000000"/>
          </a:solidFill>
          <a:round/>
          <a:headEnd/>
          <a:tailEnd/>
        </a:ln>
      </xdr:spPr>
    </xdr:sp>
    <xdr:clientData/>
  </xdr:twoCellAnchor>
  <xdr:twoCellAnchor>
    <xdr:from>
      <xdr:col>23</xdr:col>
      <xdr:colOff>104775</xdr:colOff>
      <xdr:row>2</xdr:row>
      <xdr:rowOff>200025</xdr:rowOff>
    </xdr:from>
    <xdr:to>
      <xdr:col>27</xdr:col>
      <xdr:colOff>38100</xdr:colOff>
      <xdr:row>2</xdr:row>
      <xdr:rowOff>200025</xdr:rowOff>
    </xdr:to>
    <xdr:sp macro="" textlink="">
      <xdr:nvSpPr>
        <xdr:cNvPr id="20740" name="Line 3"/>
        <xdr:cNvSpPr>
          <a:spLocks noChangeShapeType="1"/>
        </xdr:cNvSpPr>
      </xdr:nvSpPr>
      <xdr:spPr bwMode="auto">
        <a:xfrm>
          <a:off x="12934950" y="561975"/>
          <a:ext cx="173355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981075</xdr:colOff>
      <xdr:row>3</xdr:row>
      <xdr:rowOff>0</xdr:rowOff>
    </xdr:from>
    <xdr:to>
      <xdr:col>2</xdr:col>
      <xdr:colOff>485775</xdr:colOff>
      <xdr:row>3</xdr:row>
      <xdr:rowOff>0</xdr:rowOff>
    </xdr:to>
    <xdr:sp macro="" textlink="">
      <xdr:nvSpPr>
        <xdr:cNvPr id="22787" name="Line 1"/>
        <xdr:cNvSpPr>
          <a:spLocks noChangeShapeType="1"/>
        </xdr:cNvSpPr>
      </xdr:nvSpPr>
      <xdr:spPr bwMode="auto">
        <a:xfrm>
          <a:off x="1257300" y="952500"/>
          <a:ext cx="809625" cy="0"/>
        </a:xfrm>
        <a:prstGeom prst="line">
          <a:avLst/>
        </a:prstGeom>
        <a:noFill/>
        <a:ln w="9525">
          <a:solidFill>
            <a:srgbClr val="000000"/>
          </a:solidFill>
          <a:round/>
          <a:headEnd/>
          <a:tailEnd/>
        </a:ln>
      </xdr:spPr>
    </xdr:sp>
    <xdr:clientData/>
  </xdr:twoCellAnchor>
  <xdr:twoCellAnchor>
    <xdr:from>
      <xdr:col>15</xdr:col>
      <xdr:colOff>581025</xdr:colOff>
      <xdr:row>2</xdr:row>
      <xdr:rowOff>228600</xdr:rowOff>
    </xdr:from>
    <xdr:to>
      <xdr:col>17</xdr:col>
      <xdr:colOff>628650</xdr:colOff>
      <xdr:row>2</xdr:row>
      <xdr:rowOff>228600</xdr:rowOff>
    </xdr:to>
    <xdr:sp macro="" textlink="">
      <xdr:nvSpPr>
        <xdr:cNvPr id="22788" name="Line 3"/>
        <xdr:cNvSpPr>
          <a:spLocks noChangeShapeType="1"/>
        </xdr:cNvSpPr>
      </xdr:nvSpPr>
      <xdr:spPr bwMode="auto">
        <a:xfrm>
          <a:off x="11258550" y="771525"/>
          <a:ext cx="1533525" cy="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609600</xdr:colOff>
      <xdr:row>3</xdr:row>
      <xdr:rowOff>19050</xdr:rowOff>
    </xdr:from>
    <xdr:to>
      <xdr:col>2</xdr:col>
      <xdr:colOff>571500</xdr:colOff>
      <xdr:row>3</xdr:row>
      <xdr:rowOff>19050</xdr:rowOff>
    </xdr:to>
    <xdr:sp macro="" textlink="">
      <xdr:nvSpPr>
        <xdr:cNvPr id="7427" name="Line 1"/>
        <xdr:cNvSpPr>
          <a:spLocks noChangeShapeType="1"/>
        </xdr:cNvSpPr>
      </xdr:nvSpPr>
      <xdr:spPr bwMode="auto">
        <a:xfrm>
          <a:off x="1152525" y="962025"/>
          <a:ext cx="1571625" cy="0"/>
        </a:xfrm>
        <a:prstGeom prst="line">
          <a:avLst/>
        </a:prstGeom>
        <a:noFill/>
        <a:ln w="9525">
          <a:solidFill>
            <a:srgbClr val="000000"/>
          </a:solidFill>
          <a:round/>
          <a:headEnd/>
          <a:tailEnd/>
        </a:ln>
      </xdr:spPr>
    </xdr:sp>
    <xdr:clientData/>
  </xdr:twoCellAnchor>
  <xdr:twoCellAnchor>
    <xdr:from>
      <xdr:col>6</xdr:col>
      <xdr:colOff>247650</xdr:colOff>
      <xdr:row>2</xdr:row>
      <xdr:rowOff>247650</xdr:rowOff>
    </xdr:from>
    <xdr:to>
      <xdr:col>8</xdr:col>
      <xdr:colOff>352425</xdr:colOff>
      <xdr:row>2</xdr:row>
      <xdr:rowOff>247650</xdr:rowOff>
    </xdr:to>
    <xdr:sp macro="" textlink="">
      <xdr:nvSpPr>
        <xdr:cNvPr id="7428" name="Line 2"/>
        <xdr:cNvSpPr>
          <a:spLocks noChangeShapeType="1"/>
        </xdr:cNvSpPr>
      </xdr:nvSpPr>
      <xdr:spPr bwMode="auto">
        <a:xfrm>
          <a:off x="5953125" y="752475"/>
          <a:ext cx="1933575" cy="0"/>
        </a:xfrm>
        <a:prstGeom prst="line">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0</xdr:colOff>
      <xdr:row>3</xdr:row>
      <xdr:rowOff>47625</xdr:rowOff>
    </xdr:from>
    <xdr:to>
      <xdr:col>7</xdr:col>
      <xdr:colOff>133350</xdr:colOff>
      <xdr:row>3</xdr:row>
      <xdr:rowOff>47625</xdr:rowOff>
    </xdr:to>
    <xdr:sp macro="" textlink="">
      <xdr:nvSpPr>
        <xdr:cNvPr id="9917" name="Line 1"/>
        <xdr:cNvSpPr>
          <a:spLocks noChangeShapeType="1"/>
        </xdr:cNvSpPr>
      </xdr:nvSpPr>
      <xdr:spPr bwMode="auto">
        <a:xfrm>
          <a:off x="1628775" y="914400"/>
          <a:ext cx="1495425" cy="0"/>
        </a:xfrm>
        <a:prstGeom prst="line">
          <a:avLst/>
        </a:prstGeom>
        <a:noFill/>
        <a:ln w="9525">
          <a:solidFill>
            <a:srgbClr val="000000"/>
          </a:solidFill>
          <a:round/>
          <a:headEnd/>
          <a:tailEnd/>
        </a:ln>
      </xdr:spPr>
    </xdr:sp>
    <xdr:clientData/>
  </xdr:twoCellAnchor>
  <xdr:twoCellAnchor>
    <xdr:from>
      <xdr:col>51</xdr:col>
      <xdr:colOff>0</xdr:colOff>
      <xdr:row>3</xdr:row>
      <xdr:rowOff>0</xdr:rowOff>
    </xdr:from>
    <xdr:to>
      <xdr:col>51</xdr:col>
      <xdr:colOff>0</xdr:colOff>
      <xdr:row>3</xdr:row>
      <xdr:rowOff>0</xdr:rowOff>
    </xdr:to>
    <xdr:sp macro="" textlink="">
      <xdr:nvSpPr>
        <xdr:cNvPr id="9918" name="Line 2"/>
        <xdr:cNvSpPr>
          <a:spLocks noChangeShapeType="1"/>
        </xdr:cNvSpPr>
      </xdr:nvSpPr>
      <xdr:spPr bwMode="auto">
        <a:xfrm>
          <a:off x="11791950" y="866775"/>
          <a:ext cx="0" cy="0"/>
        </a:xfrm>
        <a:prstGeom prst="line">
          <a:avLst/>
        </a:prstGeom>
        <a:noFill/>
        <a:ln w="9525">
          <a:solidFill>
            <a:srgbClr val="000000"/>
          </a:solidFill>
          <a:round/>
          <a:headEnd/>
          <a:tailEnd/>
        </a:ln>
      </xdr:spPr>
    </xdr:sp>
    <xdr:clientData/>
  </xdr:twoCellAnchor>
  <xdr:twoCellAnchor>
    <xdr:from>
      <xdr:col>51</xdr:col>
      <xdr:colOff>0</xdr:colOff>
      <xdr:row>28</xdr:row>
      <xdr:rowOff>0</xdr:rowOff>
    </xdr:from>
    <xdr:to>
      <xdr:col>51</xdr:col>
      <xdr:colOff>0</xdr:colOff>
      <xdr:row>28</xdr:row>
      <xdr:rowOff>0</xdr:rowOff>
    </xdr:to>
    <xdr:sp macro="" textlink="">
      <xdr:nvSpPr>
        <xdr:cNvPr id="9919" name="Line 4"/>
        <xdr:cNvSpPr>
          <a:spLocks noChangeShapeType="1"/>
        </xdr:cNvSpPr>
      </xdr:nvSpPr>
      <xdr:spPr bwMode="auto">
        <a:xfrm>
          <a:off x="11791950" y="7772400"/>
          <a:ext cx="0" cy="0"/>
        </a:xfrm>
        <a:prstGeom prst="line">
          <a:avLst/>
        </a:prstGeom>
        <a:noFill/>
        <a:ln w="9525">
          <a:solidFill>
            <a:srgbClr val="000000"/>
          </a:solidFill>
          <a:round/>
          <a:headEnd/>
          <a:tailEnd/>
        </a:ln>
      </xdr:spPr>
    </xdr:sp>
    <xdr:clientData/>
  </xdr:twoCellAnchor>
  <xdr:twoCellAnchor>
    <xdr:from>
      <xdr:col>37</xdr:col>
      <xdr:colOff>161925</xdr:colOff>
      <xdr:row>2</xdr:row>
      <xdr:rowOff>228600</xdr:rowOff>
    </xdr:from>
    <xdr:to>
      <xdr:col>46</xdr:col>
      <xdr:colOff>161925</xdr:colOff>
      <xdr:row>2</xdr:row>
      <xdr:rowOff>228600</xdr:rowOff>
    </xdr:to>
    <xdr:sp macro="" textlink="">
      <xdr:nvSpPr>
        <xdr:cNvPr id="9920" name="Line 5"/>
        <xdr:cNvSpPr>
          <a:spLocks noChangeShapeType="1"/>
        </xdr:cNvSpPr>
      </xdr:nvSpPr>
      <xdr:spPr bwMode="auto">
        <a:xfrm>
          <a:off x="9153525" y="714375"/>
          <a:ext cx="1800225" cy="0"/>
        </a:xfrm>
        <a:prstGeom prst="line">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1543050</xdr:colOff>
      <xdr:row>0</xdr:row>
      <xdr:rowOff>0</xdr:rowOff>
    </xdr:from>
    <xdr:to>
      <xdr:col>3</xdr:col>
      <xdr:colOff>514350</xdr:colOff>
      <xdr:row>0</xdr:row>
      <xdr:rowOff>0</xdr:rowOff>
    </xdr:to>
    <xdr:sp macro="" textlink="">
      <xdr:nvSpPr>
        <xdr:cNvPr id="27657" name="Line 1"/>
        <xdr:cNvSpPr>
          <a:spLocks noChangeShapeType="1"/>
        </xdr:cNvSpPr>
      </xdr:nvSpPr>
      <xdr:spPr bwMode="auto">
        <a:xfrm>
          <a:off x="1866900" y="0"/>
          <a:ext cx="2257425" cy="0"/>
        </a:xfrm>
        <a:prstGeom prst="line">
          <a:avLst/>
        </a:prstGeom>
        <a:noFill/>
        <a:ln w="9525">
          <a:solidFill>
            <a:srgbClr val="000000"/>
          </a:solidFill>
          <a:round/>
          <a:headEnd/>
          <a:tailEnd/>
        </a:ln>
      </xdr:spPr>
    </xdr:sp>
    <xdr:clientData/>
  </xdr:twoCellAnchor>
  <xdr:twoCellAnchor>
    <xdr:from>
      <xdr:col>15</xdr:col>
      <xdr:colOff>0</xdr:colOff>
      <xdr:row>0</xdr:row>
      <xdr:rowOff>0</xdr:rowOff>
    </xdr:from>
    <xdr:to>
      <xdr:col>15</xdr:col>
      <xdr:colOff>0</xdr:colOff>
      <xdr:row>0</xdr:row>
      <xdr:rowOff>0</xdr:rowOff>
    </xdr:to>
    <xdr:sp macro="" textlink="">
      <xdr:nvSpPr>
        <xdr:cNvPr id="27658" name="Line 2"/>
        <xdr:cNvSpPr>
          <a:spLocks noChangeShapeType="1"/>
        </xdr:cNvSpPr>
      </xdr:nvSpPr>
      <xdr:spPr bwMode="auto">
        <a:xfrm>
          <a:off x="10810875" y="0"/>
          <a:ext cx="0" cy="0"/>
        </a:xfrm>
        <a:prstGeom prst="line">
          <a:avLst/>
        </a:prstGeom>
        <a:noFill/>
        <a:ln w="9525">
          <a:solidFill>
            <a:srgbClr val="000000"/>
          </a:solidFill>
          <a:round/>
          <a:headEnd/>
          <a:tailEnd/>
        </a:ln>
      </xdr:spPr>
    </xdr:sp>
    <xdr:clientData/>
  </xdr:twoCellAnchor>
  <xdr:twoCellAnchor>
    <xdr:from>
      <xdr:col>1</xdr:col>
      <xdr:colOff>1924050</xdr:colOff>
      <xdr:row>3</xdr:row>
      <xdr:rowOff>28575</xdr:rowOff>
    </xdr:from>
    <xdr:to>
      <xdr:col>3</xdr:col>
      <xdr:colOff>266700</xdr:colOff>
      <xdr:row>3</xdr:row>
      <xdr:rowOff>28575</xdr:rowOff>
    </xdr:to>
    <xdr:sp macro="" textlink="">
      <xdr:nvSpPr>
        <xdr:cNvPr id="27659" name="Line 3"/>
        <xdr:cNvSpPr>
          <a:spLocks noChangeShapeType="1"/>
        </xdr:cNvSpPr>
      </xdr:nvSpPr>
      <xdr:spPr bwMode="auto">
        <a:xfrm>
          <a:off x="2247900" y="733425"/>
          <a:ext cx="1628775" cy="0"/>
        </a:xfrm>
        <a:prstGeom prst="line">
          <a:avLst/>
        </a:prstGeom>
        <a:noFill/>
        <a:ln w="9525">
          <a:solidFill>
            <a:srgbClr val="000000"/>
          </a:solidFill>
          <a:round/>
          <a:headEnd/>
          <a:tailEnd/>
        </a:ln>
      </xdr:spPr>
    </xdr:sp>
    <xdr:clientData/>
  </xdr:twoCellAnchor>
  <xdr:twoCellAnchor>
    <xdr:from>
      <xdr:col>15</xdr:col>
      <xdr:colOff>0</xdr:colOff>
      <xdr:row>3</xdr:row>
      <xdr:rowOff>0</xdr:rowOff>
    </xdr:from>
    <xdr:to>
      <xdr:col>15</xdr:col>
      <xdr:colOff>0</xdr:colOff>
      <xdr:row>3</xdr:row>
      <xdr:rowOff>0</xdr:rowOff>
    </xdr:to>
    <xdr:sp macro="" textlink="">
      <xdr:nvSpPr>
        <xdr:cNvPr id="27660" name="Line 4"/>
        <xdr:cNvSpPr>
          <a:spLocks noChangeShapeType="1"/>
        </xdr:cNvSpPr>
      </xdr:nvSpPr>
      <xdr:spPr bwMode="auto">
        <a:xfrm>
          <a:off x="10810875" y="704850"/>
          <a:ext cx="0" cy="0"/>
        </a:xfrm>
        <a:prstGeom prst="line">
          <a:avLst/>
        </a:prstGeom>
        <a:noFill/>
        <a:ln w="9525">
          <a:solidFill>
            <a:srgbClr val="000000"/>
          </a:solidFill>
          <a:round/>
          <a:headEnd/>
          <a:tailEnd/>
        </a:ln>
      </xdr:spPr>
    </xdr:sp>
    <xdr:clientData/>
  </xdr:twoCellAnchor>
  <xdr:twoCellAnchor>
    <xdr:from>
      <xdr:col>11</xdr:col>
      <xdr:colOff>571500</xdr:colOff>
      <xdr:row>0</xdr:row>
      <xdr:rowOff>0</xdr:rowOff>
    </xdr:from>
    <xdr:to>
      <xdr:col>15</xdr:col>
      <xdr:colOff>133350</xdr:colOff>
      <xdr:row>0</xdr:row>
      <xdr:rowOff>0</xdr:rowOff>
    </xdr:to>
    <xdr:sp macro="" textlink="">
      <xdr:nvSpPr>
        <xdr:cNvPr id="27661" name="Line 5"/>
        <xdr:cNvSpPr>
          <a:spLocks noChangeShapeType="1"/>
        </xdr:cNvSpPr>
      </xdr:nvSpPr>
      <xdr:spPr bwMode="auto">
        <a:xfrm>
          <a:off x="8982075" y="0"/>
          <a:ext cx="1962150" cy="0"/>
        </a:xfrm>
        <a:prstGeom prst="line">
          <a:avLst/>
        </a:prstGeom>
        <a:noFill/>
        <a:ln w="9525">
          <a:solidFill>
            <a:srgbClr val="000000"/>
          </a:solidFill>
          <a:round/>
          <a:headEnd/>
          <a:tailEnd/>
        </a:ln>
      </xdr:spPr>
    </xdr:sp>
    <xdr:clientData/>
  </xdr:twoCellAnchor>
  <xdr:twoCellAnchor>
    <xdr:from>
      <xdr:col>12</xdr:col>
      <xdr:colOff>95250</xdr:colOff>
      <xdr:row>2</xdr:row>
      <xdr:rowOff>247650</xdr:rowOff>
    </xdr:from>
    <xdr:to>
      <xdr:col>15</xdr:col>
      <xdr:colOff>9525</xdr:colOff>
      <xdr:row>2</xdr:row>
      <xdr:rowOff>247650</xdr:rowOff>
    </xdr:to>
    <xdr:sp macro="" textlink="">
      <xdr:nvSpPr>
        <xdr:cNvPr id="27662" name="Line 6"/>
        <xdr:cNvSpPr>
          <a:spLocks noChangeShapeType="1"/>
        </xdr:cNvSpPr>
      </xdr:nvSpPr>
      <xdr:spPr bwMode="auto">
        <a:xfrm>
          <a:off x="9105900" y="533400"/>
          <a:ext cx="1714500" cy="0"/>
        </a:xfrm>
        <a:prstGeom prst="line">
          <a:avLst/>
        </a:prstGeom>
        <a:noFill/>
        <a:ln w="9525">
          <a:solidFill>
            <a:srgbClr val="000000"/>
          </a:solidFill>
          <a:round/>
          <a:headEnd/>
          <a:tailEnd/>
        </a:ln>
      </xdr:spPr>
    </xdr:sp>
    <xdr:clientData/>
  </xdr:twoCellAnchor>
  <xdr:twoCellAnchor>
    <xdr:from>
      <xdr:col>5</xdr:col>
      <xdr:colOff>628650</xdr:colOff>
      <xdr:row>0</xdr:row>
      <xdr:rowOff>0</xdr:rowOff>
    </xdr:from>
    <xdr:to>
      <xdr:col>5</xdr:col>
      <xdr:colOff>514350</xdr:colOff>
      <xdr:row>0</xdr:row>
      <xdr:rowOff>0</xdr:rowOff>
    </xdr:to>
    <xdr:sp macro="" textlink="">
      <xdr:nvSpPr>
        <xdr:cNvPr id="27663" name="Line 9"/>
        <xdr:cNvSpPr>
          <a:spLocks noChangeShapeType="1"/>
        </xdr:cNvSpPr>
      </xdr:nvSpPr>
      <xdr:spPr bwMode="auto">
        <a:xfrm>
          <a:off x="5410200" y="0"/>
          <a:ext cx="0" cy="0"/>
        </a:xfrm>
        <a:prstGeom prst="line">
          <a:avLst/>
        </a:prstGeom>
        <a:noFill/>
        <a:ln w="9525">
          <a:solidFill>
            <a:srgbClr val="000000"/>
          </a:solidFill>
          <a:round/>
          <a:headEnd/>
          <a:tailEnd/>
        </a:ln>
      </xdr:spPr>
    </xdr:sp>
    <xdr:clientData/>
  </xdr:twoCellAnchor>
  <xdr:twoCellAnchor>
    <xdr:from>
      <xdr:col>5</xdr:col>
      <xdr:colOff>628650</xdr:colOff>
      <xdr:row>0</xdr:row>
      <xdr:rowOff>0</xdr:rowOff>
    </xdr:from>
    <xdr:to>
      <xdr:col>5</xdr:col>
      <xdr:colOff>514350</xdr:colOff>
      <xdr:row>0</xdr:row>
      <xdr:rowOff>0</xdr:rowOff>
    </xdr:to>
    <xdr:sp macro="" textlink="">
      <xdr:nvSpPr>
        <xdr:cNvPr id="27664" name="Line 10"/>
        <xdr:cNvSpPr>
          <a:spLocks noChangeShapeType="1"/>
        </xdr:cNvSpPr>
      </xdr:nvSpPr>
      <xdr:spPr bwMode="auto">
        <a:xfrm>
          <a:off x="5410200" y="0"/>
          <a:ext cx="0" cy="0"/>
        </a:xfrm>
        <a:prstGeom prst="line">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981075</xdr:colOff>
      <xdr:row>2</xdr:row>
      <xdr:rowOff>419100</xdr:rowOff>
    </xdr:from>
    <xdr:to>
      <xdr:col>2</xdr:col>
      <xdr:colOff>238125</xdr:colOff>
      <xdr:row>2</xdr:row>
      <xdr:rowOff>419100</xdr:rowOff>
    </xdr:to>
    <xdr:sp macro="" textlink="">
      <xdr:nvSpPr>
        <xdr:cNvPr id="10499" name="Line 1"/>
        <xdr:cNvSpPr>
          <a:spLocks noChangeShapeType="1"/>
        </xdr:cNvSpPr>
      </xdr:nvSpPr>
      <xdr:spPr bwMode="auto">
        <a:xfrm>
          <a:off x="1524000" y="923925"/>
          <a:ext cx="990600" cy="0"/>
        </a:xfrm>
        <a:prstGeom prst="line">
          <a:avLst/>
        </a:prstGeom>
        <a:noFill/>
        <a:ln w="9525">
          <a:solidFill>
            <a:srgbClr val="000000"/>
          </a:solidFill>
          <a:round/>
          <a:headEnd/>
          <a:tailEnd/>
        </a:ln>
      </xdr:spPr>
    </xdr:sp>
    <xdr:clientData/>
  </xdr:twoCellAnchor>
  <xdr:twoCellAnchor>
    <xdr:from>
      <xdr:col>6</xdr:col>
      <xdr:colOff>66675</xdr:colOff>
      <xdr:row>2</xdr:row>
      <xdr:rowOff>209550</xdr:rowOff>
    </xdr:from>
    <xdr:to>
      <xdr:col>7</xdr:col>
      <xdr:colOff>819150</xdr:colOff>
      <xdr:row>2</xdr:row>
      <xdr:rowOff>209550</xdr:rowOff>
    </xdr:to>
    <xdr:sp macro="" textlink="">
      <xdr:nvSpPr>
        <xdr:cNvPr id="10500" name="Line 2"/>
        <xdr:cNvSpPr>
          <a:spLocks noChangeShapeType="1"/>
        </xdr:cNvSpPr>
      </xdr:nvSpPr>
      <xdr:spPr bwMode="auto">
        <a:xfrm>
          <a:off x="6496050" y="714375"/>
          <a:ext cx="1866900" cy="0"/>
        </a:xfrm>
        <a:prstGeom prst="line">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1171575</xdr:colOff>
      <xdr:row>3</xdr:row>
      <xdr:rowOff>47625</xdr:rowOff>
    </xdr:from>
    <xdr:to>
      <xdr:col>2</xdr:col>
      <xdr:colOff>628650</xdr:colOff>
      <xdr:row>3</xdr:row>
      <xdr:rowOff>47625</xdr:rowOff>
    </xdr:to>
    <xdr:sp macro="" textlink="">
      <xdr:nvSpPr>
        <xdr:cNvPr id="11781" name="Line 1"/>
        <xdr:cNvSpPr>
          <a:spLocks noChangeShapeType="1"/>
        </xdr:cNvSpPr>
      </xdr:nvSpPr>
      <xdr:spPr bwMode="auto">
        <a:xfrm>
          <a:off x="2590800" y="914400"/>
          <a:ext cx="0" cy="0"/>
        </a:xfrm>
        <a:prstGeom prst="line">
          <a:avLst/>
        </a:prstGeom>
        <a:noFill/>
        <a:ln w="9525">
          <a:solidFill>
            <a:srgbClr val="000000"/>
          </a:solidFill>
          <a:round/>
          <a:headEnd/>
          <a:tailEnd/>
        </a:ln>
      </xdr:spPr>
    </xdr:sp>
    <xdr:clientData/>
  </xdr:twoCellAnchor>
  <xdr:twoCellAnchor>
    <xdr:from>
      <xdr:col>5</xdr:col>
      <xdr:colOff>0</xdr:colOff>
      <xdr:row>3</xdr:row>
      <xdr:rowOff>19050</xdr:rowOff>
    </xdr:from>
    <xdr:to>
      <xdr:col>5</xdr:col>
      <xdr:colOff>0</xdr:colOff>
      <xdr:row>3</xdr:row>
      <xdr:rowOff>19050</xdr:rowOff>
    </xdr:to>
    <xdr:sp macro="" textlink="">
      <xdr:nvSpPr>
        <xdr:cNvPr id="11782" name="Line 2"/>
        <xdr:cNvSpPr>
          <a:spLocks noChangeShapeType="1"/>
        </xdr:cNvSpPr>
      </xdr:nvSpPr>
      <xdr:spPr bwMode="auto">
        <a:xfrm>
          <a:off x="4991100" y="885825"/>
          <a:ext cx="0" cy="0"/>
        </a:xfrm>
        <a:prstGeom prst="line">
          <a:avLst/>
        </a:prstGeom>
        <a:noFill/>
        <a:ln w="9525">
          <a:solidFill>
            <a:srgbClr val="000000"/>
          </a:solidFill>
          <a:round/>
          <a:headEnd/>
          <a:tailEnd/>
        </a:ln>
      </xdr:spPr>
    </xdr:sp>
    <xdr:clientData/>
  </xdr:twoCellAnchor>
  <xdr:twoCellAnchor>
    <xdr:from>
      <xdr:col>3</xdr:col>
      <xdr:colOff>885825</xdr:colOff>
      <xdr:row>2</xdr:row>
      <xdr:rowOff>209550</xdr:rowOff>
    </xdr:from>
    <xdr:to>
      <xdr:col>5</xdr:col>
      <xdr:colOff>361950</xdr:colOff>
      <xdr:row>2</xdr:row>
      <xdr:rowOff>209550</xdr:rowOff>
    </xdr:to>
    <xdr:sp macro="" textlink="">
      <xdr:nvSpPr>
        <xdr:cNvPr id="11783" name="Line 4"/>
        <xdr:cNvSpPr>
          <a:spLocks noChangeShapeType="1"/>
        </xdr:cNvSpPr>
      </xdr:nvSpPr>
      <xdr:spPr bwMode="auto">
        <a:xfrm>
          <a:off x="3476625" y="647700"/>
          <a:ext cx="1876425" cy="0"/>
        </a:xfrm>
        <a:prstGeom prst="line">
          <a:avLst/>
        </a:prstGeom>
        <a:noFill/>
        <a:ln w="9525">
          <a:solidFill>
            <a:srgbClr val="000000"/>
          </a:solidFill>
          <a:round/>
          <a:headEnd/>
          <a:tailEnd/>
        </a:ln>
      </xdr:spPr>
    </xdr:sp>
    <xdr:clientData/>
  </xdr:twoCellAnchor>
  <xdr:twoCellAnchor>
    <xdr:from>
      <xdr:col>1</xdr:col>
      <xdr:colOff>485775</xdr:colOff>
      <xdr:row>3</xdr:row>
      <xdr:rowOff>9525</xdr:rowOff>
    </xdr:from>
    <xdr:to>
      <xdr:col>1</xdr:col>
      <xdr:colOff>1323975</xdr:colOff>
      <xdr:row>3</xdr:row>
      <xdr:rowOff>9525</xdr:rowOff>
    </xdr:to>
    <xdr:sp macro="" textlink="">
      <xdr:nvSpPr>
        <xdr:cNvPr id="11784" name="Line 4"/>
        <xdr:cNvSpPr>
          <a:spLocks noChangeShapeType="1"/>
        </xdr:cNvSpPr>
      </xdr:nvSpPr>
      <xdr:spPr bwMode="auto">
        <a:xfrm>
          <a:off x="838200" y="876300"/>
          <a:ext cx="838200" cy="0"/>
        </a:xfrm>
        <a:prstGeom prst="line">
          <a:avLst/>
        </a:prstGeom>
        <a:no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1171575</xdr:colOff>
      <xdr:row>3</xdr:row>
      <xdr:rowOff>47625</xdr:rowOff>
    </xdr:from>
    <xdr:to>
      <xdr:col>2</xdr:col>
      <xdr:colOff>933450</xdr:colOff>
      <xdr:row>3</xdr:row>
      <xdr:rowOff>47625</xdr:rowOff>
    </xdr:to>
    <xdr:sp macro="" textlink="">
      <xdr:nvSpPr>
        <xdr:cNvPr id="26117" name="Line 1"/>
        <xdr:cNvSpPr>
          <a:spLocks noChangeShapeType="1"/>
        </xdr:cNvSpPr>
      </xdr:nvSpPr>
      <xdr:spPr bwMode="auto">
        <a:xfrm>
          <a:off x="2895600" y="914400"/>
          <a:ext cx="0" cy="0"/>
        </a:xfrm>
        <a:prstGeom prst="line">
          <a:avLst/>
        </a:prstGeom>
        <a:noFill/>
        <a:ln w="9525">
          <a:solidFill>
            <a:srgbClr val="000000"/>
          </a:solidFill>
          <a:round/>
          <a:headEnd/>
          <a:tailEnd/>
        </a:ln>
      </xdr:spPr>
    </xdr:sp>
    <xdr:clientData/>
  </xdr:twoCellAnchor>
  <xdr:twoCellAnchor>
    <xdr:from>
      <xdr:col>5</xdr:col>
      <xdr:colOff>0</xdr:colOff>
      <xdr:row>3</xdr:row>
      <xdr:rowOff>19050</xdr:rowOff>
    </xdr:from>
    <xdr:to>
      <xdr:col>5</xdr:col>
      <xdr:colOff>0</xdr:colOff>
      <xdr:row>3</xdr:row>
      <xdr:rowOff>19050</xdr:rowOff>
    </xdr:to>
    <xdr:sp macro="" textlink="">
      <xdr:nvSpPr>
        <xdr:cNvPr id="26118" name="Line 2"/>
        <xdr:cNvSpPr>
          <a:spLocks noChangeShapeType="1"/>
        </xdr:cNvSpPr>
      </xdr:nvSpPr>
      <xdr:spPr bwMode="auto">
        <a:xfrm>
          <a:off x="5143500" y="885825"/>
          <a:ext cx="0" cy="0"/>
        </a:xfrm>
        <a:prstGeom prst="line">
          <a:avLst/>
        </a:prstGeom>
        <a:noFill/>
        <a:ln w="9525">
          <a:solidFill>
            <a:srgbClr val="000000"/>
          </a:solidFill>
          <a:round/>
          <a:headEnd/>
          <a:tailEnd/>
        </a:ln>
      </xdr:spPr>
    </xdr:sp>
    <xdr:clientData/>
  </xdr:twoCellAnchor>
  <xdr:twoCellAnchor>
    <xdr:from>
      <xdr:col>3</xdr:col>
      <xdr:colOff>885825</xdr:colOff>
      <xdr:row>2</xdr:row>
      <xdr:rowOff>200025</xdr:rowOff>
    </xdr:from>
    <xdr:to>
      <xdr:col>5</xdr:col>
      <xdr:colOff>457200</xdr:colOff>
      <xdr:row>2</xdr:row>
      <xdr:rowOff>200025</xdr:rowOff>
    </xdr:to>
    <xdr:sp macro="" textlink="">
      <xdr:nvSpPr>
        <xdr:cNvPr id="26119" name="Line 4"/>
        <xdr:cNvSpPr>
          <a:spLocks noChangeShapeType="1"/>
        </xdr:cNvSpPr>
      </xdr:nvSpPr>
      <xdr:spPr bwMode="auto">
        <a:xfrm>
          <a:off x="3781425" y="638175"/>
          <a:ext cx="1819275" cy="0"/>
        </a:xfrm>
        <a:prstGeom prst="line">
          <a:avLst/>
        </a:prstGeom>
        <a:noFill/>
        <a:ln w="9525">
          <a:solidFill>
            <a:srgbClr val="000000"/>
          </a:solidFill>
          <a:round/>
          <a:headEnd/>
          <a:tailEnd/>
        </a:ln>
      </xdr:spPr>
    </xdr:sp>
    <xdr:clientData/>
  </xdr:twoCellAnchor>
  <xdr:twoCellAnchor>
    <xdr:from>
      <xdr:col>1</xdr:col>
      <xdr:colOff>685800</xdr:colOff>
      <xdr:row>2</xdr:row>
      <xdr:rowOff>428625</xdr:rowOff>
    </xdr:from>
    <xdr:to>
      <xdr:col>1</xdr:col>
      <xdr:colOff>1485900</xdr:colOff>
      <xdr:row>2</xdr:row>
      <xdr:rowOff>428625</xdr:rowOff>
    </xdr:to>
    <xdr:sp macro="" textlink="">
      <xdr:nvSpPr>
        <xdr:cNvPr id="26120" name="Line 4"/>
        <xdr:cNvSpPr>
          <a:spLocks noChangeShapeType="1"/>
        </xdr:cNvSpPr>
      </xdr:nvSpPr>
      <xdr:spPr bwMode="auto">
        <a:xfrm>
          <a:off x="1038225" y="866775"/>
          <a:ext cx="800100" cy="0"/>
        </a:xfrm>
        <a:prstGeom prst="line">
          <a:avLst/>
        </a:prstGeom>
        <a:noFill/>
        <a:ln w="9525">
          <a:solidFill>
            <a:srgbClr val="000000"/>
          </a:solidFill>
          <a:round/>
          <a:headEnd/>
          <a:tailEnd/>
        </a:ln>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66675</xdr:colOff>
      <xdr:row>2</xdr:row>
      <xdr:rowOff>209550</xdr:rowOff>
    </xdr:from>
    <xdr:to>
      <xdr:col>7</xdr:col>
      <xdr:colOff>952500</xdr:colOff>
      <xdr:row>2</xdr:row>
      <xdr:rowOff>209550</xdr:rowOff>
    </xdr:to>
    <xdr:sp macro="" textlink="">
      <xdr:nvSpPr>
        <xdr:cNvPr id="12548" name="Line 2"/>
        <xdr:cNvSpPr>
          <a:spLocks noChangeShapeType="1"/>
        </xdr:cNvSpPr>
      </xdr:nvSpPr>
      <xdr:spPr bwMode="auto">
        <a:xfrm>
          <a:off x="6819900" y="676275"/>
          <a:ext cx="1762125" cy="0"/>
        </a:xfrm>
        <a:prstGeom prst="line">
          <a:avLst/>
        </a:prstGeom>
        <a:noFill/>
        <a:ln w="9525">
          <a:solidFill>
            <a:srgbClr val="000000"/>
          </a:solidFill>
          <a:round/>
          <a:headEnd/>
          <a:tailEnd/>
        </a:ln>
      </xdr:spPr>
    </xdr:sp>
    <xdr:clientData/>
  </xdr:twoCellAnchor>
  <xdr:twoCellAnchor>
    <xdr:from>
      <xdr:col>1</xdr:col>
      <xdr:colOff>1228725</xdr:colOff>
      <xdr:row>2</xdr:row>
      <xdr:rowOff>428625</xdr:rowOff>
    </xdr:from>
    <xdr:to>
      <xdr:col>2</xdr:col>
      <xdr:colOff>571500</xdr:colOff>
      <xdr:row>2</xdr:row>
      <xdr:rowOff>428625</xdr:rowOff>
    </xdr:to>
    <xdr:sp macro="" textlink="">
      <xdr:nvSpPr>
        <xdr:cNvPr id="12549" name="Line 3"/>
        <xdr:cNvSpPr>
          <a:spLocks noChangeShapeType="1"/>
        </xdr:cNvSpPr>
      </xdr:nvSpPr>
      <xdr:spPr bwMode="auto">
        <a:xfrm>
          <a:off x="1666875" y="895350"/>
          <a:ext cx="857250" cy="0"/>
        </a:xfrm>
        <a:prstGeom prst="line">
          <a:avLst/>
        </a:prstGeom>
        <a:noFill/>
        <a:ln w="9525">
          <a:solidFill>
            <a:srgbClr val="000000"/>
          </a:solidFill>
          <a:round/>
          <a:headEnd/>
          <a:tailEnd/>
        </a:ln>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514350</xdr:colOff>
      <xdr:row>2</xdr:row>
      <xdr:rowOff>428625</xdr:rowOff>
    </xdr:from>
    <xdr:to>
      <xdr:col>1</xdr:col>
      <xdr:colOff>1276350</xdr:colOff>
      <xdr:row>2</xdr:row>
      <xdr:rowOff>428625</xdr:rowOff>
    </xdr:to>
    <xdr:sp macro="" textlink="">
      <xdr:nvSpPr>
        <xdr:cNvPr id="23811" name="Line 1"/>
        <xdr:cNvSpPr>
          <a:spLocks noChangeShapeType="1"/>
        </xdr:cNvSpPr>
      </xdr:nvSpPr>
      <xdr:spPr bwMode="auto">
        <a:xfrm>
          <a:off x="1057275" y="885825"/>
          <a:ext cx="762000" cy="0"/>
        </a:xfrm>
        <a:prstGeom prst="line">
          <a:avLst/>
        </a:prstGeom>
        <a:noFill/>
        <a:ln w="9525">
          <a:solidFill>
            <a:srgbClr val="000000"/>
          </a:solidFill>
          <a:round/>
          <a:headEnd/>
          <a:tailEnd/>
        </a:ln>
      </xdr:spPr>
    </xdr:sp>
    <xdr:clientData/>
  </xdr:twoCellAnchor>
  <xdr:twoCellAnchor>
    <xdr:from>
      <xdr:col>3</xdr:col>
      <xdr:colOff>981075</xdr:colOff>
      <xdr:row>2</xdr:row>
      <xdr:rowOff>219075</xdr:rowOff>
    </xdr:from>
    <xdr:to>
      <xdr:col>5</xdr:col>
      <xdr:colOff>571500</xdr:colOff>
      <xdr:row>2</xdr:row>
      <xdr:rowOff>219075</xdr:rowOff>
    </xdr:to>
    <xdr:sp macro="" textlink="">
      <xdr:nvSpPr>
        <xdr:cNvPr id="23812" name="Line 2"/>
        <xdr:cNvSpPr>
          <a:spLocks noChangeShapeType="1"/>
        </xdr:cNvSpPr>
      </xdr:nvSpPr>
      <xdr:spPr bwMode="auto">
        <a:xfrm>
          <a:off x="3895725" y="676275"/>
          <a:ext cx="1762125" cy="0"/>
        </a:xfrm>
        <a:prstGeom prst="line">
          <a:avLst/>
        </a:prstGeom>
        <a:noFill/>
        <a:ln w="9525">
          <a:solidFill>
            <a:srgbClr val="000000"/>
          </a:solidFill>
          <a:round/>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266700</xdr:colOff>
      <xdr:row>3</xdr:row>
      <xdr:rowOff>38100</xdr:rowOff>
    </xdr:from>
    <xdr:to>
      <xdr:col>2</xdr:col>
      <xdr:colOff>190500</xdr:colOff>
      <xdr:row>3</xdr:row>
      <xdr:rowOff>38100</xdr:rowOff>
    </xdr:to>
    <xdr:sp macro="" textlink="">
      <xdr:nvSpPr>
        <xdr:cNvPr id="13571" name="Line 1"/>
        <xdr:cNvSpPr>
          <a:spLocks noChangeShapeType="1"/>
        </xdr:cNvSpPr>
      </xdr:nvSpPr>
      <xdr:spPr bwMode="auto">
        <a:xfrm>
          <a:off x="590550" y="1000125"/>
          <a:ext cx="1533525" cy="0"/>
        </a:xfrm>
        <a:prstGeom prst="line">
          <a:avLst/>
        </a:prstGeom>
        <a:noFill/>
        <a:ln w="9525">
          <a:solidFill>
            <a:srgbClr val="000000"/>
          </a:solidFill>
          <a:round/>
          <a:headEnd/>
          <a:tailEnd/>
        </a:ln>
      </xdr:spPr>
    </xdr:sp>
    <xdr:clientData/>
  </xdr:twoCellAnchor>
  <xdr:twoCellAnchor>
    <xdr:from>
      <xdr:col>4</xdr:col>
      <xdr:colOff>838200</xdr:colOff>
      <xdr:row>2</xdr:row>
      <xdr:rowOff>285750</xdr:rowOff>
    </xdr:from>
    <xdr:to>
      <xdr:col>6</xdr:col>
      <xdr:colOff>609600</xdr:colOff>
      <xdr:row>2</xdr:row>
      <xdr:rowOff>285750</xdr:rowOff>
    </xdr:to>
    <xdr:sp macro="" textlink="">
      <xdr:nvSpPr>
        <xdr:cNvPr id="13572" name="Line 2"/>
        <xdr:cNvSpPr>
          <a:spLocks noChangeShapeType="1"/>
        </xdr:cNvSpPr>
      </xdr:nvSpPr>
      <xdr:spPr bwMode="auto">
        <a:xfrm>
          <a:off x="7362825" y="790575"/>
          <a:ext cx="1771650" cy="0"/>
        </a:xfrm>
        <a:prstGeom prst="line">
          <a:avLst/>
        </a:prstGeom>
        <a:noFill/>
        <a:ln w="9525">
          <a:solidFill>
            <a:srgbClr val="000000"/>
          </a:solidFill>
          <a:round/>
          <a:headEnd/>
          <a:tailEnd/>
        </a:ln>
      </xdr:spPr>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904875</xdr:colOff>
      <xdr:row>3</xdr:row>
      <xdr:rowOff>38100</xdr:rowOff>
    </xdr:from>
    <xdr:to>
      <xdr:col>2</xdr:col>
      <xdr:colOff>447675</xdr:colOff>
      <xdr:row>3</xdr:row>
      <xdr:rowOff>38100</xdr:rowOff>
    </xdr:to>
    <xdr:sp macro="" textlink="">
      <xdr:nvSpPr>
        <xdr:cNvPr id="5381" name="Line 1"/>
        <xdr:cNvSpPr>
          <a:spLocks noChangeShapeType="1"/>
        </xdr:cNvSpPr>
      </xdr:nvSpPr>
      <xdr:spPr bwMode="auto">
        <a:xfrm>
          <a:off x="1333500" y="857250"/>
          <a:ext cx="1066800" cy="0"/>
        </a:xfrm>
        <a:prstGeom prst="line">
          <a:avLst/>
        </a:prstGeom>
        <a:noFill/>
        <a:ln w="9525">
          <a:solidFill>
            <a:srgbClr val="000000"/>
          </a:solidFill>
          <a:round/>
          <a:headEnd/>
          <a:tailEnd/>
        </a:ln>
      </xdr:spPr>
    </xdr:sp>
    <xdr:clientData/>
  </xdr:twoCellAnchor>
  <xdr:twoCellAnchor>
    <xdr:from>
      <xdr:col>8</xdr:col>
      <xdr:colOff>180975</xdr:colOff>
      <xdr:row>2</xdr:row>
      <xdr:rowOff>228600</xdr:rowOff>
    </xdr:from>
    <xdr:to>
      <xdr:col>10</xdr:col>
      <xdr:colOff>666750</xdr:colOff>
      <xdr:row>2</xdr:row>
      <xdr:rowOff>228600</xdr:rowOff>
    </xdr:to>
    <xdr:sp macro="" textlink="">
      <xdr:nvSpPr>
        <xdr:cNvPr id="5382" name="Line 2"/>
        <xdr:cNvSpPr>
          <a:spLocks noChangeShapeType="1"/>
        </xdr:cNvSpPr>
      </xdr:nvSpPr>
      <xdr:spPr bwMode="auto">
        <a:xfrm>
          <a:off x="6257925" y="647700"/>
          <a:ext cx="1857375" cy="0"/>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sheetPr codeName="Sheet3"/>
  <dimension ref="A1:A49"/>
  <sheetViews>
    <sheetView topLeftCell="A18" workbookViewId="0">
      <selection activeCell="A11" sqref="A11"/>
    </sheetView>
  </sheetViews>
  <sheetFormatPr defaultRowHeight="16.5"/>
  <cols>
    <col min="1" max="1" width="153.375" style="2" customWidth="1"/>
    <col min="2" max="16384" width="9" style="1"/>
  </cols>
  <sheetData>
    <row r="1" spans="1:1" s="8" customFormat="1" ht="37.5" customHeight="1">
      <c r="A1" s="7" t="s">
        <v>155</v>
      </c>
    </row>
    <row r="2" spans="1:1" s="10" customFormat="1" ht="39" customHeight="1">
      <c r="A2" s="9" t="s">
        <v>83</v>
      </c>
    </row>
    <row r="3" spans="1:1" s="4" customFormat="1" ht="24" customHeight="1">
      <c r="A3" s="3" t="s">
        <v>90</v>
      </c>
    </row>
    <row r="4" spans="1:1" s="10" customFormat="1" ht="21.75" customHeight="1">
      <c r="A4" s="11" t="s">
        <v>142</v>
      </c>
    </row>
    <row r="5" spans="1:1" s="4" customFormat="1" ht="21.75" customHeight="1">
      <c r="A5" s="5" t="s">
        <v>84</v>
      </c>
    </row>
    <row r="6" spans="1:1" s="10" customFormat="1" ht="21.75" customHeight="1">
      <c r="A6" s="142" t="s">
        <v>143</v>
      </c>
    </row>
    <row r="7" spans="1:1" s="4" customFormat="1" ht="42" customHeight="1">
      <c r="A7" s="140" t="s">
        <v>203</v>
      </c>
    </row>
    <row r="8" spans="1:1" s="10" customFormat="1" ht="26.25" customHeight="1">
      <c r="A8" s="146" t="s">
        <v>206</v>
      </c>
    </row>
    <row r="9" spans="1:1" s="4" customFormat="1" ht="21.75" customHeight="1">
      <c r="A9" s="12" t="s">
        <v>148</v>
      </c>
    </row>
    <row r="10" spans="1:1" s="145" customFormat="1" ht="21.75" customHeight="1">
      <c r="A10" s="147" t="s">
        <v>164</v>
      </c>
    </row>
    <row r="11" spans="1:1" s="10" customFormat="1" ht="21.75" customHeight="1">
      <c r="A11" s="142" t="s">
        <v>144</v>
      </c>
    </row>
    <row r="12" spans="1:1" s="8" customFormat="1" ht="21.75" customHeight="1">
      <c r="A12" s="134" t="s">
        <v>152</v>
      </c>
    </row>
    <row r="13" spans="1:1" s="4" customFormat="1" ht="21.75" customHeight="1">
      <c r="A13" s="5" t="s">
        <v>85</v>
      </c>
    </row>
    <row r="14" spans="1:1" s="10" customFormat="1" ht="21.75" customHeight="1">
      <c r="A14" s="142" t="s">
        <v>197</v>
      </c>
    </row>
    <row r="15" spans="1:1" s="4" customFormat="1" ht="21.75" customHeight="1">
      <c r="A15" s="6" t="s">
        <v>86</v>
      </c>
    </row>
    <row r="16" spans="1:1" s="10" customFormat="1" ht="21.75" customHeight="1">
      <c r="A16" s="12" t="s">
        <v>149</v>
      </c>
    </row>
    <row r="17" spans="1:1" s="4" customFormat="1" ht="21.75" customHeight="1">
      <c r="A17" s="141" t="s">
        <v>198</v>
      </c>
    </row>
    <row r="18" spans="1:1" s="10" customFormat="1" ht="21.75" customHeight="1">
      <c r="A18" s="12" t="s">
        <v>149</v>
      </c>
    </row>
    <row r="19" spans="1:1" s="4" customFormat="1" ht="21.75" customHeight="1">
      <c r="A19" s="141" t="s">
        <v>199</v>
      </c>
    </row>
    <row r="20" spans="1:1" s="10" customFormat="1" ht="21.75" customHeight="1">
      <c r="A20" s="12" t="s">
        <v>201</v>
      </c>
    </row>
    <row r="21" spans="1:1" s="4" customFormat="1" ht="21.75" customHeight="1">
      <c r="A21" s="6" t="s">
        <v>200</v>
      </c>
    </row>
    <row r="22" spans="1:1" s="10" customFormat="1" ht="21.75" customHeight="1">
      <c r="A22" s="142" t="s">
        <v>87</v>
      </c>
    </row>
    <row r="23" spans="1:1" s="4" customFormat="1" ht="21.75" customHeight="1">
      <c r="A23" s="6" t="s">
        <v>147</v>
      </c>
    </row>
    <row r="24" spans="1:1" s="10" customFormat="1" ht="21.75" customHeight="1">
      <c r="A24" s="12" t="s">
        <v>154</v>
      </c>
    </row>
    <row r="25" spans="1:1" s="4" customFormat="1" ht="21.75" customHeight="1">
      <c r="A25" s="141" t="s">
        <v>88</v>
      </c>
    </row>
    <row r="26" spans="1:1" s="10" customFormat="1" ht="21.75" customHeight="1">
      <c r="A26" s="12" t="s">
        <v>158</v>
      </c>
    </row>
    <row r="27" spans="1:1" s="4" customFormat="1" ht="21.75" customHeight="1">
      <c r="A27" s="141" t="s">
        <v>150</v>
      </c>
    </row>
    <row r="28" spans="1:1" s="10" customFormat="1" ht="21.75" customHeight="1">
      <c r="A28" s="12" t="s">
        <v>151</v>
      </c>
    </row>
    <row r="29" spans="1:1" s="4" customFormat="1" ht="21.75" customHeight="1">
      <c r="A29" s="141" t="s">
        <v>89</v>
      </c>
    </row>
    <row r="30" spans="1:1" s="10" customFormat="1" ht="21.75" customHeight="1">
      <c r="A30" s="12" t="s">
        <v>153</v>
      </c>
    </row>
    <row r="31" spans="1:1" s="8" customFormat="1" ht="21.75" customHeight="1">
      <c r="A31" s="134" t="s">
        <v>202</v>
      </c>
    </row>
    <row r="32" spans="1:1" ht="36.75" customHeight="1">
      <c r="A32" s="139" t="s">
        <v>167</v>
      </c>
    </row>
    <row r="33" spans="1:1" ht="21.75" customHeight="1">
      <c r="A33" s="139"/>
    </row>
    <row r="34" spans="1:1" ht="21.75" customHeight="1">
      <c r="A34" s="139"/>
    </row>
    <row r="35" spans="1:1" ht="21.75" customHeight="1"/>
    <row r="36" spans="1:1" ht="21.75" customHeight="1"/>
    <row r="37" spans="1:1" ht="21.75" customHeight="1"/>
    <row r="38" spans="1:1" ht="21.75" customHeight="1"/>
    <row r="39" spans="1:1" ht="21.75" customHeight="1"/>
    <row r="40" spans="1:1" ht="21.75" customHeight="1"/>
    <row r="41" spans="1:1" ht="21.75" customHeight="1"/>
    <row r="42" spans="1:1" ht="21.75" customHeight="1"/>
    <row r="43" spans="1:1" ht="21.75" customHeight="1"/>
    <row r="44" spans="1:1" ht="21.75" customHeight="1"/>
    <row r="45" spans="1:1" ht="21.75" customHeight="1"/>
    <row r="46" spans="1:1" ht="21.75" customHeight="1"/>
    <row r="47" spans="1:1" ht="21.75" customHeight="1"/>
    <row r="48" spans="1:1" ht="21.75" customHeight="1"/>
    <row r="49" ht="21.75" customHeight="1"/>
  </sheetData>
  <phoneticPr fontId="5"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sheetPr codeName="Sheet4"/>
  <dimension ref="A1:IV153"/>
  <sheetViews>
    <sheetView tabSelected="1" topLeftCell="A13" zoomScale="70" zoomScaleNormal="70" workbookViewId="0">
      <selection activeCell="F24" sqref="F24"/>
    </sheetView>
  </sheetViews>
  <sheetFormatPr defaultRowHeight="17.25"/>
  <cols>
    <col min="1" max="1" width="3.625" style="344" customWidth="1"/>
    <col min="2" max="2" width="13.5" style="344" customWidth="1"/>
    <col min="3" max="3" width="5.875" style="344" customWidth="1"/>
    <col min="4" max="4" width="39" style="344" customWidth="1"/>
    <col min="5" max="5" width="13.75" style="344" customWidth="1"/>
    <col min="6" max="6" width="4.25" style="344" customWidth="1"/>
    <col min="7" max="7" width="5.25" style="345" customWidth="1"/>
    <col min="8" max="8" width="5.375" style="345" customWidth="1"/>
    <col min="9" max="9" width="6.25" style="345" customWidth="1"/>
    <col min="10" max="10" width="4.25" style="345" customWidth="1"/>
    <col min="11" max="11" width="3.375" style="345" customWidth="1"/>
    <col min="12" max="12" width="4.125" style="345" customWidth="1"/>
    <col min="13" max="13" width="6.125" style="345" customWidth="1"/>
    <col min="14" max="14" width="5.25" style="345" customWidth="1"/>
    <col min="15" max="15" width="4.25" style="345" customWidth="1"/>
    <col min="16" max="16" width="5.375" style="345" customWidth="1"/>
    <col min="17" max="17" width="5.25" style="345" customWidth="1"/>
    <col min="18" max="18" width="6" style="345" customWidth="1"/>
    <col min="19" max="19" width="5.625" style="345" customWidth="1"/>
    <col min="20" max="20" width="6" style="345" customWidth="1"/>
    <col min="21" max="21" width="5.125" style="345" customWidth="1"/>
    <col min="22" max="23" width="5.375" style="345" customWidth="1"/>
    <col min="24" max="24" width="6.875" style="345" customWidth="1"/>
    <col min="25" max="25" width="5.5" style="345" customWidth="1"/>
    <col min="26" max="26" width="5.75" style="345" customWidth="1"/>
    <col min="27" max="27" width="5.5" style="345" customWidth="1"/>
    <col min="28" max="28" width="5.375" style="345" customWidth="1"/>
    <col min="29" max="29" width="6.5" style="344" customWidth="1"/>
    <col min="30" max="16384" width="9" style="344"/>
  </cols>
  <sheetData>
    <row r="1" spans="1:29" ht="12" customHeight="1">
      <c r="AA1" s="344"/>
      <c r="AB1" s="346" t="s">
        <v>128</v>
      </c>
    </row>
    <row r="2" spans="1:29" ht="16.5" customHeight="1">
      <c r="A2" s="496" t="s">
        <v>115</v>
      </c>
      <c r="B2" s="496"/>
      <c r="C2" s="496"/>
      <c r="D2" s="496"/>
      <c r="E2" s="496"/>
      <c r="F2" s="197"/>
      <c r="G2" s="198"/>
      <c r="H2" s="198"/>
      <c r="I2" s="198"/>
      <c r="J2" s="198"/>
      <c r="K2" s="198"/>
      <c r="L2" s="198"/>
      <c r="M2" s="198"/>
      <c r="N2" s="198"/>
      <c r="V2" s="483" t="s">
        <v>12</v>
      </c>
      <c r="W2" s="483"/>
      <c r="X2" s="483"/>
      <c r="Y2" s="483"/>
      <c r="Z2" s="483"/>
      <c r="AA2" s="483"/>
      <c r="AB2" s="483"/>
      <c r="AC2" s="483"/>
    </row>
    <row r="3" spans="1:29" ht="30.75" customHeight="1">
      <c r="A3" s="497" t="s">
        <v>116</v>
      </c>
      <c r="B3" s="497"/>
      <c r="C3" s="497"/>
      <c r="D3" s="497"/>
      <c r="E3" s="497"/>
      <c r="F3" s="199"/>
      <c r="G3" s="200"/>
      <c r="H3" s="200"/>
      <c r="I3" s="200"/>
      <c r="J3" s="200"/>
      <c r="K3" s="200"/>
      <c r="L3" s="200"/>
      <c r="M3" s="200"/>
      <c r="N3" s="200"/>
      <c r="O3" s="201"/>
      <c r="V3" s="484" t="s">
        <v>13</v>
      </c>
      <c r="W3" s="484"/>
      <c r="X3" s="484"/>
      <c r="Y3" s="484"/>
      <c r="Z3" s="484"/>
      <c r="AA3" s="484"/>
      <c r="AB3" s="484"/>
      <c r="AC3" s="484"/>
    </row>
    <row r="4" spans="1:29" s="202" customFormat="1" ht="23.25" customHeight="1">
      <c r="A4" s="491" t="s">
        <v>168</v>
      </c>
      <c r="B4" s="491"/>
      <c r="C4" s="491"/>
      <c r="D4" s="491"/>
      <c r="E4" s="491"/>
      <c r="F4" s="491"/>
      <c r="G4" s="491"/>
      <c r="H4" s="491"/>
      <c r="I4" s="491"/>
      <c r="J4" s="491"/>
      <c r="K4" s="491"/>
      <c r="L4" s="491"/>
      <c r="M4" s="491"/>
      <c r="N4" s="491"/>
      <c r="O4" s="491"/>
      <c r="P4" s="491"/>
      <c r="Q4" s="491"/>
      <c r="R4" s="491"/>
      <c r="S4" s="491"/>
      <c r="T4" s="491"/>
      <c r="U4" s="491"/>
      <c r="V4" s="491"/>
      <c r="W4" s="491"/>
      <c r="X4" s="491"/>
      <c r="Y4" s="491"/>
      <c r="Z4" s="491"/>
      <c r="AA4" s="491"/>
      <c r="AB4" s="491"/>
      <c r="AC4" s="491"/>
    </row>
    <row r="5" spans="1:29" s="203" customFormat="1" ht="18.75" customHeight="1">
      <c r="A5" s="492" t="s">
        <v>279</v>
      </c>
      <c r="B5" s="492"/>
      <c r="C5" s="492"/>
      <c r="D5" s="492"/>
      <c r="E5" s="492"/>
      <c r="F5" s="492"/>
      <c r="G5" s="492"/>
      <c r="H5" s="492"/>
      <c r="I5" s="492"/>
      <c r="J5" s="492"/>
      <c r="K5" s="492"/>
      <c r="L5" s="492"/>
      <c r="M5" s="492"/>
      <c r="N5" s="492"/>
      <c r="O5" s="492"/>
      <c r="P5" s="492"/>
      <c r="Q5" s="492"/>
      <c r="R5" s="492"/>
      <c r="S5" s="492"/>
      <c r="T5" s="492"/>
      <c r="U5" s="492"/>
      <c r="V5" s="492"/>
      <c r="W5" s="492"/>
      <c r="X5" s="492"/>
      <c r="Y5" s="492"/>
      <c r="Z5" s="492"/>
      <c r="AA5" s="492"/>
      <c r="AB5" s="492"/>
      <c r="AC5" s="492"/>
    </row>
    <row r="6" spans="1:29" s="204" customFormat="1" ht="0.75" customHeight="1">
      <c r="G6" s="205"/>
      <c r="H6" s="205"/>
      <c r="I6" s="205"/>
      <c r="J6" s="205"/>
      <c r="K6" s="205"/>
      <c r="L6" s="205"/>
      <c r="M6" s="205"/>
      <c r="N6" s="206"/>
      <c r="O6" s="207"/>
      <c r="P6" s="207"/>
      <c r="Q6" s="207"/>
      <c r="R6" s="207"/>
      <c r="S6" s="207"/>
      <c r="T6" s="208"/>
      <c r="U6" s="208"/>
      <c r="V6" s="207"/>
      <c r="W6" s="207"/>
      <c r="X6" s="207"/>
      <c r="Y6" s="207"/>
      <c r="Z6" s="207"/>
      <c r="AA6" s="207"/>
      <c r="AB6" s="207"/>
    </row>
    <row r="7" spans="1:29" s="204" customFormat="1" ht="23.25" customHeight="1">
      <c r="A7" s="520" t="s">
        <v>0</v>
      </c>
      <c r="B7" s="523" t="s">
        <v>26</v>
      </c>
      <c r="C7" s="524"/>
      <c r="D7" s="500" t="s">
        <v>73</v>
      </c>
      <c r="E7" s="500" t="s">
        <v>92</v>
      </c>
      <c r="F7" s="530" t="s">
        <v>93</v>
      </c>
      <c r="G7" s="513" t="s">
        <v>79</v>
      </c>
      <c r="H7" s="515"/>
      <c r="I7" s="515"/>
      <c r="J7" s="515"/>
      <c r="K7" s="515"/>
      <c r="L7" s="515"/>
      <c r="M7" s="515"/>
      <c r="N7" s="515"/>
      <c r="O7" s="515"/>
      <c r="P7" s="515"/>
      <c r="Q7" s="515"/>
      <c r="R7" s="514"/>
      <c r="S7" s="493" t="s">
        <v>162</v>
      </c>
      <c r="T7" s="503" t="s">
        <v>157</v>
      </c>
      <c r="U7" s="493" t="s">
        <v>163</v>
      </c>
      <c r="V7" s="503" t="s">
        <v>182</v>
      </c>
      <c r="W7" s="493" t="s">
        <v>178</v>
      </c>
      <c r="X7" s="488" t="s">
        <v>183</v>
      </c>
      <c r="Y7" s="488" t="s">
        <v>94</v>
      </c>
      <c r="Z7" s="488" t="s">
        <v>95</v>
      </c>
      <c r="AA7" s="488" t="s">
        <v>180</v>
      </c>
      <c r="AB7" s="488" t="s">
        <v>204</v>
      </c>
      <c r="AC7" s="485" t="s">
        <v>177</v>
      </c>
    </row>
    <row r="8" spans="1:29" s="204" customFormat="1" ht="55.5" customHeight="1">
      <c r="A8" s="521"/>
      <c r="B8" s="525"/>
      <c r="C8" s="526"/>
      <c r="D8" s="501"/>
      <c r="E8" s="501"/>
      <c r="F8" s="531"/>
      <c r="G8" s="511" t="s">
        <v>96</v>
      </c>
      <c r="H8" s="512"/>
      <c r="I8" s="516" t="s">
        <v>159</v>
      </c>
      <c r="J8" s="517"/>
      <c r="K8" s="513" t="s">
        <v>97</v>
      </c>
      <c r="L8" s="514"/>
      <c r="M8" s="503" t="s">
        <v>98</v>
      </c>
      <c r="N8" s="503" t="s">
        <v>80</v>
      </c>
      <c r="O8" s="503" t="s">
        <v>81</v>
      </c>
      <c r="P8" s="503" t="s">
        <v>99</v>
      </c>
      <c r="Q8" s="503" t="s">
        <v>100</v>
      </c>
      <c r="R8" s="503" t="s">
        <v>179</v>
      </c>
      <c r="S8" s="498"/>
      <c r="T8" s="529"/>
      <c r="U8" s="494"/>
      <c r="V8" s="529"/>
      <c r="W8" s="494"/>
      <c r="X8" s="489"/>
      <c r="Y8" s="489"/>
      <c r="Z8" s="489"/>
      <c r="AA8" s="489"/>
      <c r="AB8" s="489"/>
      <c r="AC8" s="486"/>
    </row>
    <row r="9" spans="1:29" s="204" customFormat="1" ht="50.25" customHeight="1">
      <c r="A9" s="522"/>
      <c r="B9" s="527"/>
      <c r="C9" s="528"/>
      <c r="D9" s="502"/>
      <c r="E9" s="502"/>
      <c r="F9" s="532"/>
      <c r="G9" s="82" t="s">
        <v>74</v>
      </c>
      <c r="H9" s="82" t="s">
        <v>75</v>
      </c>
      <c r="I9" s="518" t="s">
        <v>161</v>
      </c>
      <c r="J9" s="518" t="s">
        <v>160</v>
      </c>
      <c r="K9" s="82" t="s">
        <v>74</v>
      </c>
      <c r="L9" s="82" t="s">
        <v>75</v>
      </c>
      <c r="M9" s="504"/>
      <c r="N9" s="504"/>
      <c r="O9" s="504"/>
      <c r="P9" s="504"/>
      <c r="Q9" s="504"/>
      <c r="R9" s="504"/>
      <c r="S9" s="498"/>
      <c r="T9" s="504"/>
      <c r="U9" s="494"/>
      <c r="V9" s="504"/>
      <c r="W9" s="494"/>
      <c r="X9" s="490"/>
      <c r="Y9" s="490"/>
      <c r="Z9" s="490"/>
      <c r="AA9" s="490"/>
      <c r="AB9" s="490"/>
      <c r="AC9" s="487"/>
    </row>
    <row r="10" spans="1:29" s="389" customFormat="1" ht="14.25" customHeight="1">
      <c r="A10" s="381" t="s">
        <v>1</v>
      </c>
      <c r="B10" s="382" t="s">
        <v>2</v>
      </c>
      <c r="C10" s="383"/>
      <c r="D10" s="384" t="s">
        <v>3</v>
      </c>
      <c r="E10" s="384" t="s">
        <v>4</v>
      </c>
      <c r="F10" s="384" t="s">
        <v>5</v>
      </c>
      <c r="G10" s="385" t="s">
        <v>6</v>
      </c>
      <c r="H10" s="385" t="s">
        <v>7</v>
      </c>
      <c r="I10" s="519"/>
      <c r="J10" s="519"/>
      <c r="K10" s="385" t="s">
        <v>8</v>
      </c>
      <c r="L10" s="385" t="s">
        <v>9</v>
      </c>
      <c r="M10" s="381" t="s">
        <v>10</v>
      </c>
      <c r="N10" s="381" t="s">
        <v>11</v>
      </c>
      <c r="O10" s="386" t="s">
        <v>76</v>
      </c>
      <c r="P10" s="386" t="s">
        <v>77</v>
      </c>
      <c r="Q10" s="387" t="s">
        <v>78</v>
      </c>
      <c r="R10" s="387" t="s">
        <v>101</v>
      </c>
      <c r="S10" s="499"/>
      <c r="T10" s="386" t="s">
        <v>102</v>
      </c>
      <c r="U10" s="495"/>
      <c r="V10" s="388" t="s">
        <v>103</v>
      </c>
      <c r="W10" s="495"/>
      <c r="X10" s="388" t="s">
        <v>104</v>
      </c>
      <c r="Y10" s="381" t="s">
        <v>105</v>
      </c>
      <c r="Z10" s="386" t="s">
        <v>106</v>
      </c>
      <c r="AA10" s="386" t="s">
        <v>107</v>
      </c>
      <c r="AB10" s="387" t="s">
        <v>108</v>
      </c>
      <c r="AC10" s="386" t="s">
        <v>109</v>
      </c>
    </row>
    <row r="11" spans="1:29" s="182" customFormat="1" ht="23.1" customHeight="1">
      <c r="A11" s="227">
        <v>1</v>
      </c>
      <c r="B11" s="347" t="s">
        <v>207</v>
      </c>
      <c r="C11" s="348" t="s">
        <v>208</v>
      </c>
      <c r="D11" s="162" t="s">
        <v>258</v>
      </c>
      <c r="E11" s="349" t="s">
        <v>325</v>
      </c>
      <c r="F11" s="349">
        <v>1</v>
      </c>
      <c r="G11" s="161">
        <v>30</v>
      </c>
      <c r="H11" s="98"/>
      <c r="I11" s="415">
        <v>35</v>
      </c>
      <c r="J11" s="183"/>
      <c r="K11" s="161">
        <v>1.1000000000000001</v>
      </c>
      <c r="L11" s="161"/>
      <c r="M11" s="350">
        <f>ROUND(IF(G11&gt;0,G11*K11,"0")+IF(H11&gt;0,(H11/1.5)*L11,"0"),1)</f>
        <v>33</v>
      </c>
      <c r="N11" s="508">
        <v>54</v>
      </c>
      <c r="O11" s="471"/>
      <c r="P11" s="505">
        <f>SUM(M11:M18)+N11+O11</f>
        <v>565</v>
      </c>
      <c r="Q11" s="471">
        <v>0</v>
      </c>
      <c r="R11" s="480">
        <f>'Mau B2'!L11</f>
        <v>0</v>
      </c>
      <c r="S11" s="470">
        <v>270</v>
      </c>
      <c r="T11" s="471">
        <v>270</v>
      </c>
      <c r="U11" s="470">
        <v>587</v>
      </c>
      <c r="V11" s="471">
        <v>587</v>
      </c>
      <c r="W11" s="470">
        <v>273</v>
      </c>
      <c r="X11" s="471">
        <v>273</v>
      </c>
      <c r="Y11" s="480">
        <f>ROUND((P11-T11),1)</f>
        <v>295</v>
      </c>
      <c r="Z11" s="474">
        <f>IF(OR(SUM(V11:V18)="",SUM(Q11:Q18)=""),0,IF(SUM(U11:U18)=587,ROUND((SUM(Q11:Q18)-SUM(V11:V18))/3.33,1),0))</f>
        <v>-176.3</v>
      </c>
      <c r="AA11" s="474">
        <f>IF(OR(SUM(X11:X18)="",SUM(R11:R18)=""),0,IF(SUM(W11:W18)=273,ROUND((SUM(R11:R18)-SUM(X11:X18))/3.33,1),0))</f>
        <v>-82</v>
      </c>
      <c r="AB11" s="471"/>
      <c r="AC11" s="477">
        <f>SUM(Y11:AA18)</f>
        <v>36.699999999999989</v>
      </c>
    </row>
    <row r="12" spans="1:29" s="182" customFormat="1" ht="36" customHeight="1">
      <c r="A12" s="228"/>
      <c r="B12" s="229"/>
      <c r="C12" s="230"/>
      <c r="D12" s="162" t="s">
        <v>328</v>
      </c>
      <c r="E12" s="371" t="s">
        <v>329</v>
      </c>
      <c r="F12" s="349">
        <v>1</v>
      </c>
      <c r="G12" s="161"/>
      <c r="H12" s="98">
        <v>180</v>
      </c>
      <c r="I12" s="415">
        <v>49</v>
      </c>
      <c r="J12" s="183"/>
      <c r="K12" s="161"/>
      <c r="L12" s="161">
        <v>1</v>
      </c>
      <c r="M12" s="350">
        <f>ROUND(IF(G12&gt;0,G12*K12,"0")+IF(H12&gt;0,(H12/1.5)*L12,"0"),1)</f>
        <v>120</v>
      </c>
      <c r="N12" s="509"/>
      <c r="O12" s="472"/>
      <c r="P12" s="506"/>
      <c r="Q12" s="472"/>
      <c r="R12" s="481"/>
      <c r="S12" s="465"/>
      <c r="T12" s="472"/>
      <c r="U12" s="465"/>
      <c r="V12" s="472"/>
      <c r="W12" s="465"/>
      <c r="X12" s="472"/>
      <c r="Y12" s="481"/>
      <c r="Z12" s="475"/>
      <c r="AA12" s="475"/>
      <c r="AB12" s="472"/>
      <c r="AC12" s="478"/>
    </row>
    <row r="13" spans="1:29" s="182" customFormat="1" ht="23.1" customHeight="1">
      <c r="A13" s="228"/>
      <c r="B13" s="229"/>
      <c r="C13" s="230"/>
      <c r="D13" s="162" t="s">
        <v>327</v>
      </c>
      <c r="E13" s="349" t="s">
        <v>324</v>
      </c>
      <c r="F13" s="349">
        <v>1</v>
      </c>
      <c r="G13" s="351">
        <v>90</v>
      </c>
      <c r="H13" s="98"/>
      <c r="I13" s="183" t="s">
        <v>338</v>
      </c>
      <c r="J13" s="183"/>
      <c r="K13" s="161">
        <v>1.1000000000000001</v>
      </c>
      <c r="L13" s="161"/>
      <c r="M13" s="350">
        <f t="shared" ref="M13:M32" si="0">ROUND(IF(G13&gt;0,G13*K13,"0")+IF(H13&gt;0,(H13/1.5)*L13,"0"),1)</f>
        <v>99</v>
      </c>
      <c r="N13" s="509"/>
      <c r="O13" s="472"/>
      <c r="P13" s="506"/>
      <c r="Q13" s="472"/>
      <c r="R13" s="481"/>
      <c r="S13" s="465"/>
      <c r="T13" s="472"/>
      <c r="U13" s="465"/>
      <c r="V13" s="472"/>
      <c r="W13" s="465"/>
      <c r="X13" s="472"/>
      <c r="Y13" s="481"/>
      <c r="Z13" s="475"/>
      <c r="AA13" s="475"/>
      <c r="AB13" s="472"/>
      <c r="AC13" s="478"/>
    </row>
    <row r="14" spans="1:29" s="182" customFormat="1" ht="23.1" customHeight="1">
      <c r="A14" s="228"/>
      <c r="B14" s="229"/>
      <c r="C14" s="230"/>
      <c r="D14" s="162"/>
      <c r="E14" s="349"/>
      <c r="F14" s="349"/>
      <c r="G14" s="161"/>
      <c r="H14" s="98"/>
      <c r="I14" s="183"/>
      <c r="J14" s="183"/>
      <c r="K14" s="161"/>
      <c r="L14" s="161"/>
      <c r="M14" s="350">
        <f t="shared" si="0"/>
        <v>0</v>
      </c>
      <c r="N14" s="509"/>
      <c r="O14" s="472"/>
      <c r="P14" s="506"/>
      <c r="Q14" s="472"/>
      <c r="R14" s="481"/>
      <c r="S14" s="465"/>
      <c r="T14" s="472"/>
      <c r="U14" s="465"/>
      <c r="V14" s="472"/>
      <c r="W14" s="465"/>
      <c r="X14" s="472"/>
      <c r="Y14" s="481"/>
      <c r="Z14" s="475"/>
      <c r="AA14" s="475"/>
      <c r="AB14" s="472"/>
      <c r="AC14" s="478"/>
    </row>
    <row r="15" spans="1:29" s="182" customFormat="1" ht="23.1" customHeight="1">
      <c r="A15" s="228"/>
      <c r="B15" s="229"/>
      <c r="C15" s="230"/>
      <c r="D15" s="409" t="s">
        <v>221</v>
      </c>
      <c r="E15" s="410" t="s">
        <v>384</v>
      </c>
      <c r="F15" s="410">
        <v>2</v>
      </c>
      <c r="G15" s="411"/>
      <c r="H15" s="411">
        <v>240</v>
      </c>
      <c r="I15" s="183">
        <v>22</v>
      </c>
      <c r="J15" s="183"/>
      <c r="K15" s="411"/>
      <c r="L15" s="411">
        <v>1</v>
      </c>
      <c r="M15" s="413">
        <f t="shared" si="0"/>
        <v>160</v>
      </c>
      <c r="N15" s="509"/>
      <c r="O15" s="472"/>
      <c r="P15" s="506"/>
      <c r="Q15" s="472"/>
      <c r="R15" s="481"/>
      <c r="S15" s="465"/>
      <c r="T15" s="472"/>
      <c r="U15" s="465"/>
      <c r="V15" s="472"/>
      <c r="W15" s="465"/>
      <c r="X15" s="472"/>
      <c r="Y15" s="481"/>
      <c r="Z15" s="475"/>
      <c r="AA15" s="475"/>
      <c r="AB15" s="472"/>
      <c r="AC15" s="478"/>
    </row>
    <row r="16" spans="1:29" s="182" customFormat="1" ht="23.1" customHeight="1">
      <c r="A16" s="228"/>
      <c r="B16" s="229"/>
      <c r="C16" s="230"/>
      <c r="D16" s="409" t="s">
        <v>326</v>
      </c>
      <c r="E16" s="410" t="s">
        <v>324</v>
      </c>
      <c r="F16" s="410">
        <v>2</v>
      </c>
      <c r="G16" s="411">
        <v>90</v>
      </c>
      <c r="H16" s="412"/>
      <c r="I16" s="183" t="s">
        <v>338</v>
      </c>
      <c r="J16" s="183"/>
      <c r="K16" s="411">
        <v>1.1000000000000001</v>
      </c>
      <c r="L16" s="411"/>
      <c r="M16" s="413">
        <f t="shared" si="0"/>
        <v>99</v>
      </c>
      <c r="N16" s="509"/>
      <c r="O16" s="472"/>
      <c r="P16" s="506"/>
      <c r="Q16" s="472"/>
      <c r="R16" s="481"/>
      <c r="S16" s="465"/>
      <c r="T16" s="472"/>
      <c r="U16" s="465"/>
      <c r="V16" s="472"/>
      <c r="W16" s="465"/>
      <c r="X16" s="472"/>
      <c r="Y16" s="481"/>
      <c r="Z16" s="475"/>
      <c r="AA16" s="475"/>
      <c r="AB16" s="472"/>
      <c r="AC16" s="478"/>
    </row>
    <row r="17" spans="1:29" s="182" customFormat="1" ht="23.1" customHeight="1">
      <c r="A17" s="228"/>
      <c r="B17" s="229"/>
      <c r="C17" s="230"/>
      <c r="D17" s="162"/>
      <c r="E17" s="349"/>
      <c r="F17" s="349"/>
      <c r="G17" s="161"/>
      <c r="H17" s="98"/>
      <c r="I17" s="183"/>
      <c r="J17" s="183"/>
      <c r="K17" s="161"/>
      <c r="L17" s="161"/>
      <c r="M17" s="350">
        <f t="shared" si="0"/>
        <v>0</v>
      </c>
      <c r="N17" s="509"/>
      <c r="O17" s="472"/>
      <c r="P17" s="506"/>
      <c r="Q17" s="472"/>
      <c r="R17" s="481"/>
      <c r="S17" s="465"/>
      <c r="T17" s="472"/>
      <c r="U17" s="465"/>
      <c r="V17" s="472"/>
      <c r="W17" s="465"/>
      <c r="X17" s="472"/>
      <c r="Y17" s="481"/>
      <c r="Z17" s="475"/>
      <c r="AA17" s="475"/>
      <c r="AB17" s="472"/>
      <c r="AC17" s="478"/>
    </row>
    <row r="18" spans="1:29" s="182" customFormat="1" ht="38.25" customHeight="1" thickBot="1">
      <c r="A18" s="231"/>
      <c r="B18" s="232"/>
      <c r="C18" s="233"/>
      <c r="D18" s="431" t="s">
        <v>330</v>
      </c>
      <c r="E18" s="435" t="s">
        <v>331</v>
      </c>
      <c r="F18" s="428" t="s">
        <v>223</v>
      </c>
      <c r="G18" s="429"/>
      <c r="H18" s="430"/>
      <c r="I18" s="448" t="s">
        <v>332</v>
      </c>
      <c r="J18" s="184"/>
      <c r="K18" s="429"/>
      <c r="L18" s="429"/>
      <c r="M18" s="353">
        <f t="shared" si="0"/>
        <v>0</v>
      </c>
      <c r="N18" s="510"/>
      <c r="O18" s="473"/>
      <c r="P18" s="507"/>
      <c r="Q18" s="473"/>
      <c r="R18" s="482"/>
      <c r="S18" s="466"/>
      <c r="T18" s="473"/>
      <c r="U18" s="466"/>
      <c r="V18" s="473"/>
      <c r="W18" s="466"/>
      <c r="X18" s="473"/>
      <c r="Y18" s="482"/>
      <c r="Z18" s="476"/>
      <c r="AA18" s="476"/>
      <c r="AB18" s="473"/>
      <c r="AC18" s="479"/>
    </row>
    <row r="19" spans="1:29" s="182" customFormat="1" ht="32.25" customHeight="1">
      <c r="A19" s="234">
        <v>2</v>
      </c>
      <c r="B19" s="163" t="s">
        <v>209</v>
      </c>
      <c r="C19" s="164" t="s">
        <v>210</v>
      </c>
      <c r="D19" s="354" t="s">
        <v>333</v>
      </c>
      <c r="E19" s="349" t="s">
        <v>334</v>
      </c>
      <c r="F19" s="355">
        <v>1</v>
      </c>
      <c r="G19" s="416">
        <v>90</v>
      </c>
      <c r="H19" s="356"/>
      <c r="I19" s="183" t="s">
        <v>336</v>
      </c>
      <c r="J19" s="357"/>
      <c r="K19" s="356">
        <v>1.1000000000000001</v>
      </c>
      <c r="L19" s="356"/>
      <c r="M19" s="358">
        <f t="shared" si="0"/>
        <v>99</v>
      </c>
      <c r="N19" s="533">
        <v>67.5</v>
      </c>
      <c r="O19" s="467"/>
      <c r="P19" s="539">
        <f>SUM(M19:M26)+N19+O19</f>
        <v>496.5</v>
      </c>
      <c r="Q19" s="467">
        <v>0</v>
      </c>
      <c r="R19" s="534">
        <f>'Mau B2'!L12</f>
        <v>0</v>
      </c>
      <c r="S19" s="464">
        <v>270</v>
      </c>
      <c r="T19" s="467">
        <v>270</v>
      </c>
      <c r="U19" s="464">
        <v>587</v>
      </c>
      <c r="V19" s="467">
        <v>587</v>
      </c>
      <c r="W19" s="464">
        <v>273</v>
      </c>
      <c r="X19" s="538">
        <v>273</v>
      </c>
      <c r="Y19" s="534">
        <f>ROUND((P19-T19),1)</f>
        <v>226.5</v>
      </c>
      <c r="Z19" s="534">
        <f>IF(OR(SUM(V19:V26)="",SUM(Q19:Q26)=""),0,IF(SUM(U19:U26)=587,ROUND((SUM(Q19:Q26)-SUM(V19:V26))/3.33,1),0))</f>
        <v>-176.3</v>
      </c>
      <c r="AA19" s="534">
        <f>IF(OR(SUM(X19:X26)="",SUM(R19:R26)=""),0,IF(SUM(W19:W26)=273,ROUND((SUM(R19:R26)-SUM(X19:X26))/3.33,1),0))</f>
        <v>-82</v>
      </c>
      <c r="AB19" s="467"/>
      <c r="AC19" s="542">
        <f>SUM(Y19:AA26)</f>
        <v>-31.800000000000011</v>
      </c>
    </row>
    <row r="20" spans="1:29" s="182" customFormat="1" ht="23.1" customHeight="1">
      <c r="A20" s="228"/>
      <c r="B20" s="229"/>
      <c r="C20" s="230"/>
      <c r="D20" s="162" t="s">
        <v>228</v>
      </c>
      <c r="E20" s="349" t="s">
        <v>226</v>
      </c>
      <c r="F20" s="349">
        <v>1</v>
      </c>
      <c r="G20" s="417">
        <v>45</v>
      </c>
      <c r="H20" s="161"/>
      <c r="I20" s="414">
        <v>49</v>
      </c>
      <c r="J20" s="359"/>
      <c r="K20" s="161">
        <v>1.1000000000000001</v>
      </c>
      <c r="L20" s="161"/>
      <c r="M20" s="350">
        <f t="shared" si="0"/>
        <v>49.5</v>
      </c>
      <c r="N20" s="509"/>
      <c r="O20" s="468"/>
      <c r="P20" s="540"/>
      <c r="Q20" s="468"/>
      <c r="R20" s="475"/>
      <c r="S20" s="465"/>
      <c r="T20" s="468"/>
      <c r="U20" s="465"/>
      <c r="V20" s="468"/>
      <c r="W20" s="465"/>
      <c r="X20" s="472"/>
      <c r="Y20" s="475"/>
      <c r="Z20" s="475"/>
      <c r="AA20" s="475"/>
      <c r="AB20" s="468"/>
      <c r="AC20" s="543"/>
    </row>
    <row r="21" spans="1:29" s="182" customFormat="1" ht="23.1" customHeight="1">
      <c r="A21" s="228"/>
      <c r="B21" s="229"/>
      <c r="C21" s="230"/>
      <c r="D21" s="409" t="s">
        <v>335</v>
      </c>
      <c r="E21" s="410" t="s">
        <v>325</v>
      </c>
      <c r="F21" s="410">
        <v>2</v>
      </c>
      <c r="G21" s="418">
        <v>30</v>
      </c>
      <c r="H21" s="411"/>
      <c r="I21" s="414">
        <v>35</v>
      </c>
      <c r="J21" s="359"/>
      <c r="K21" s="411">
        <v>1.1000000000000001</v>
      </c>
      <c r="L21" s="411"/>
      <c r="M21" s="413">
        <f t="shared" si="0"/>
        <v>33</v>
      </c>
      <c r="N21" s="509"/>
      <c r="O21" s="468"/>
      <c r="P21" s="540"/>
      <c r="Q21" s="468"/>
      <c r="R21" s="475"/>
      <c r="S21" s="465"/>
      <c r="T21" s="468"/>
      <c r="U21" s="465"/>
      <c r="V21" s="468"/>
      <c r="W21" s="465"/>
      <c r="X21" s="472"/>
      <c r="Y21" s="475"/>
      <c r="Z21" s="475"/>
      <c r="AA21" s="475"/>
      <c r="AB21" s="468"/>
      <c r="AC21" s="543"/>
    </row>
    <row r="22" spans="1:29" s="182" customFormat="1" ht="23.1" customHeight="1">
      <c r="A22" s="228"/>
      <c r="B22" s="229"/>
      <c r="C22" s="230"/>
      <c r="D22" s="419" t="s">
        <v>337</v>
      </c>
      <c r="E22" s="410" t="s">
        <v>324</v>
      </c>
      <c r="F22" s="410">
        <v>2</v>
      </c>
      <c r="G22" s="418">
        <v>90</v>
      </c>
      <c r="H22" s="411"/>
      <c r="I22" s="183" t="s">
        <v>338</v>
      </c>
      <c r="J22" s="359"/>
      <c r="K22" s="411">
        <v>1.1000000000000001</v>
      </c>
      <c r="L22" s="411"/>
      <c r="M22" s="413">
        <f t="shared" si="0"/>
        <v>99</v>
      </c>
      <c r="N22" s="509"/>
      <c r="O22" s="468"/>
      <c r="P22" s="540"/>
      <c r="Q22" s="468"/>
      <c r="R22" s="475"/>
      <c r="S22" s="465"/>
      <c r="T22" s="468"/>
      <c r="U22" s="465"/>
      <c r="V22" s="468"/>
      <c r="W22" s="465"/>
      <c r="X22" s="472"/>
      <c r="Y22" s="475"/>
      <c r="Z22" s="475"/>
      <c r="AA22" s="475"/>
      <c r="AB22" s="468"/>
      <c r="AC22" s="543"/>
    </row>
    <row r="23" spans="1:29" s="182" customFormat="1" ht="23.1" customHeight="1">
      <c r="A23" s="228"/>
      <c r="B23" s="229"/>
      <c r="C23" s="230"/>
      <c r="D23" s="420" t="s">
        <v>317</v>
      </c>
      <c r="E23" s="421"/>
      <c r="F23" s="410">
        <v>2</v>
      </c>
      <c r="G23" s="411"/>
      <c r="H23" s="411"/>
      <c r="I23" s="359"/>
      <c r="J23" s="359"/>
      <c r="K23" s="411"/>
      <c r="L23" s="411"/>
      <c r="M23" s="413">
        <f t="shared" si="0"/>
        <v>0</v>
      </c>
      <c r="N23" s="509"/>
      <c r="O23" s="468"/>
      <c r="P23" s="540"/>
      <c r="Q23" s="468"/>
      <c r="R23" s="475"/>
      <c r="S23" s="465"/>
      <c r="T23" s="468"/>
      <c r="U23" s="465"/>
      <c r="V23" s="468"/>
      <c r="W23" s="465"/>
      <c r="X23" s="472"/>
      <c r="Y23" s="475"/>
      <c r="Z23" s="475"/>
      <c r="AA23" s="475"/>
      <c r="AB23" s="468"/>
      <c r="AC23" s="543"/>
    </row>
    <row r="24" spans="1:29" s="182" customFormat="1" ht="23.1" customHeight="1">
      <c r="A24" s="228"/>
      <c r="B24" s="229"/>
      <c r="C24" s="230"/>
      <c r="D24" s="419" t="s">
        <v>339</v>
      </c>
      <c r="E24" s="410" t="s">
        <v>324</v>
      </c>
      <c r="F24" s="410">
        <v>2</v>
      </c>
      <c r="G24" s="418">
        <v>90</v>
      </c>
      <c r="H24" s="411"/>
      <c r="I24" s="183" t="s">
        <v>338</v>
      </c>
      <c r="J24" s="359"/>
      <c r="K24" s="411">
        <v>1.1000000000000001</v>
      </c>
      <c r="L24" s="411"/>
      <c r="M24" s="413">
        <f t="shared" si="0"/>
        <v>99</v>
      </c>
      <c r="N24" s="509"/>
      <c r="O24" s="468"/>
      <c r="P24" s="540"/>
      <c r="Q24" s="468"/>
      <c r="R24" s="475"/>
      <c r="S24" s="465"/>
      <c r="T24" s="468"/>
      <c r="U24" s="465"/>
      <c r="V24" s="468"/>
      <c r="W24" s="465"/>
      <c r="X24" s="472"/>
      <c r="Y24" s="475"/>
      <c r="Z24" s="475"/>
      <c r="AA24" s="475"/>
      <c r="AB24" s="468"/>
      <c r="AC24" s="543"/>
    </row>
    <row r="25" spans="1:29" s="182" customFormat="1" ht="23.1" customHeight="1">
      <c r="A25" s="228"/>
      <c r="B25" s="229"/>
      <c r="C25" s="230"/>
      <c r="D25" s="409" t="s">
        <v>231</v>
      </c>
      <c r="E25" s="422" t="s">
        <v>224</v>
      </c>
      <c r="F25" s="410">
        <v>2</v>
      </c>
      <c r="G25" s="418">
        <v>45</v>
      </c>
      <c r="H25" s="411"/>
      <c r="I25" s="414">
        <v>35</v>
      </c>
      <c r="J25" s="359"/>
      <c r="K25" s="412">
        <v>1.1000000000000001</v>
      </c>
      <c r="L25" s="412"/>
      <c r="M25" s="413">
        <f t="shared" si="0"/>
        <v>49.5</v>
      </c>
      <c r="N25" s="509"/>
      <c r="O25" s="468"/>
      <c r="P25" s="540"/>
      <c r="Q25" s="468"/>
      <c r="R25" s="475"/>
      <c r="S25" s="465"/>
      <c r="T25" s="468"/>
      <c r="U25" s="465"/>
      <c r="V25" s="468"/>
      <c r="W25" s="465"/>
      <c r="X25" s="472"/>
      <c r="Y25" s="475"/>
      <c r="Z25" s="475"/>
      <c r="AA25" s="475"/>
      <c r="AB25" s="468"/>
      <c r="AC25" s="543"/>
    </row>
    <row r="26" spans="1:29" s="182" customFormat="1" ht="18" customHeight="1" thickBot="1">
      <c r="A26" s="231"/>
      <c r="B26" s="232"/>
      <c r="C26" s="233"/>
      <c r="D26" s="431" t="s">
        <v>222</v>
      </c>
      <c r="E26" s="432" t="s">
        <v>226</v>
      </c>
      <c r="F26" s="433" t="s">
        <v>223</v>
      </c>
      <c r="G26" s="429"/>
      <c r="H26" s="429"/>
      <c r="I26" s="449"/>
      <c r="J26" s="184"/>
      <c r="K26" s="430"/>
      <c r="L26" s="430"/>
      <c r="M26" s="434">
        <f t="shared" si="0"/>
        <v>0</v>
      </c>
      <c r="N26" s="510"/>
      <c r="O26" s="469"/>
      <c r="P26" s="541"/>
      <c r="Q26" s="469"/>
      <c r="R26" s="476"/>
      <c r="S26" s="466"/>
      <c r="T26" s="469"/>
      <c r="U26" s="466"/>
      <c r="V26" s="469"/>
      <c r="W26" s="466"/>
      <c r="X26" s="473"/>
      <c r="Y26" s="476"/>
      <c r="Z26" s="476"/>
      <c r="AA26" s="476"/>
      <c r="AB26" s="469"/>
      <c r="AC26" s="544"/>
    </row>
    <row r="27" spans="1:29" s="182" customFormat="1" ht="23.1" customHeight="1">
      <c r="A27" s="234">
        <v>3</v>
      </c>
      <c r="B27" s="159" t="s">
        <v>213</v>
      </c>
      <c r="C27" s="160" t="s">
        <v>214</v>
      </c>
      <c r="D27" s="361" t="s">
        <v>349</v>
      </c>
      <c r="E27" s="349" t="s">
        <v>325</v>
      </c>
      <c r="F27" s="355">
        <v>1</v>
      </c>
      <c r="G27" s="356"/>
      <c r="H27" s="416">
        <v>120</v>
      </c>
      <c r="I27" s="425">
        <v>35</v>
      </c>
      <c r="J27" s="186"/>
      <c r="K27" s="356"/>
      <c r="L27" s="356">
        <v>1</v>
      </c>
      <c r="M27" s="358">
        <f t="shared" si="0"/>
        <v>80</v>
      </c>
      <c r="N27" s="467">
        <v>40.5</v>
      </c>
      <c r="O27" s="467"/>
      <c r="P27" s="539">
        <f>SUM(M27:M34)+N27+O27</f>
        <v>465.5</v>
      </c>
      <c r="Q27" s="467">
        <v>0</v>
      </c>
      <c r="R27" s="534">
        <f>'Mau B2'!L13</f>
        <v>0</v>
      </c>
      <c r="S27" s="464">
        <v>270</v>
      </c>
      <c r="T27" s="467">
        <v>270</v>
      </c>
      <c r="U27" s="464">
        <v>587</v>
      </c>
      <c r="V27" s="467">
        <v>587</v>
      </c>
      <c r="W27" s="464">
        <v>273</v>
      </c>
      <c r="X27" s="538">
        <v>273</v>
      </c>
      <c r="Y27" s="534">
        <f>ROUND((P27-T27),1)</f>
        <v>195.5</v>
      </c>
      <c r="Z27" s="534">
        <f>IF(OR(SUM(V27:V34)="",SUM(Q27:Q34)=""),0,IF(SUM(U27:U34)=587,ROUND((SUM(Q27:Q34)-SUM(V27:V34))/3.33,1),0))</f>
        <v>-176.3</v>
      </c>
      <c r="AA27" s="534">
        <f>IF(OR(SUM(X27:X34)="",SUM(R27:R34)=""),0,IF(SUM(W27:W34)=273,ROUND((SUM(R27:R34)-SUM(X27:X34))/3.33,1),0))</f>
        <v>-82</v>
      </c>
      <c r="AB27" s="467"/>
      <c r="AC27" s="542">
        <f>SUM(Y27:AA34)</f>
        <v>-62.800000000000011</v>
      </c>
    </row>
    <row r="28" spans="1:29" s="182" customFormat="1" ht="23.1" customHeight="1">
      <c r="A28" s="228"/>
      <c r="B28" s="159"/>
      <c r="C28" s="160"/>
      <c r="D28" s="377" t="s">
        <v>350</v>
      </c>
      <c r="E28" s="349" t="s">
        <v>229</v>
      </c>
      <c r="F28" s="349">
        <v>1</v>
      </c>
      <c r="G28" s="161"/>
      <c r="H28" s="417">
        <v>180</v>
      </c>
      <c r="I28" s="415">
        <v>45</v>
      </c>
      <c r="J28" s="183"/>
      <c r="K28" s="161"/>
      <c r="L28" s="161">
        <v>1</v>
      </c>
      <c r="M28" s="350">
        <f t="shared" si="0"/>
        <v>120</v>
      </c>
      <c r="N28" s="468"/>
      <c r="O28" s="468"/>
      <c r="P28" s="540"/>
      <c r="Q28" s="468"/>
      <c r="R28" s="475"/>
      <c r="S28" s="465"/>
      <c r="T28" s="468"/>
      <c r="U28" s="465"/>
      <c r="V28" s="468"/>
      <c r="W28" s="465"/>
      <c r="X28" s="472"/>
      <c r="Y28" s="475"/>
      <c r="Z28" s="475"/>
      <c r="AA28" s="475"/>
      <c r="AB28" s="468"/>
      <c r="AC28" s="543"/>
    </row>
    <row r="29" spans="1:29" s="182" customFormat="1" ht="33" customHeight="1">
      <c r="A29" s="228"/>
      <c r="B29" s="159"/>
      <c r="C29" s="165"/>
      <c r="D29" s="378" t="s">
        <v>228</v>
      </c>
      <c r="E29" s="360" t="s">
        <v>345</v>
      </c>
      <c r="F29" s="349">
        <v>1</v>
      </c>
      <c r="G29" s="417">
        <v>45</v>
      </c>
      <c r="H29" s="161"/>
      <c r="I29" s="415">
        <v>13</v>
      </c>
      <c r="J29" s="183"/>
      <c r="K29" s="161">
        <v>1</v>
      </c>
      <c r="L29" s="161"/>
      <c r="M29" s="350">
        <f t="shared" si="0"/>
        <v>45</v>
      </c>
      <c r="N29" s="468"/>
      <c r="O29" s="468"/>
      <c r="P29" s="540"/>
      <c r="Q29" s="468"/>
      <c r="R29" s="475"/>
      <c r="S29" s="465"/>
      <c r="T29" s="468"/>
      <c r="U29" s="465"/>
      <c r="V29" s="468"/>
      <c r="W29" s="465"/>
      <c r="X29" s="472"/>
      <c r="Y29" s="475"/>
      <c r="Z29" s="475"/>
      <c r="AA29" s="475"/>
      <c r="AB29" s="468"/>
      <c r="AC29" s="543"/>
    </row>
    <row r="30" spans="1:29" s="182" customFormat="1" ht="23.1" customHeight="1">
      <c r="A30" s="228"/>
      <c r="B30" s="229"/>
      <c r="C30" s="230"/>
      <c r="D30" s="162" t="s">
        <v>351</v>
      </c>
      <c r="E30" s="360" t="s">
        <v>344</v>
      </c>
      <c r="F30" s="349">
        <v>1</v>
      </c>
      <c r="G30" s="417">
        <v>60</v>
      </c>
      <c r="H30" s="161"/>
      <c r="I30" s="415">
        <v>36</v>
      </c>
      <c r="J30" s="183"/>
      <c r="K30" s="161">
        <v>1</v>
      </c>
      <c r="L30" s="161"/>
      <c r="M30" s="350">
        <f t="shared" si="0"/>
        <v>60</v>
      </c>
      <c r="N30" s="468"/>
      <c r="O30" s="468"/>
      <c r="P30" s="540"/>
      <c r="Q30" s="468"/>
      <c r="R30" s="475"/>
      <c r="S30" s="465"/>
      <c r="T30" s="468"/>
      <c r="U30" s="465"/>
      <c r="V30" s="468"/>
      <c r="W30" s="465"/>
      <c r="X30" s="472"/>
      <c r="Y30" s="475"/>
      <c r="Z30" s="475"/>
      <c r="AA30" s="475"/>
      <c r="AB30" s="468"/>
      <c r="AC30" s="543"/>
    </row>
    <row r="31" spans="1:29" s="182" customFormat="1" ht="34.5" customHeight="1">
      <c r="A31" s="228"/>
      <c r="B31" s="229"/>
      <c r="C31" s="230"/>
      <c r="D31" s="424" t="s">
        <v>352</v>
      </c>
      <c r="E31" s="410" t="s">
        <v>230</v>
      </c>
      <c r="F31" s="410">
        <v>2</v>
      </c>
      <c r="G31" s="411"/>
      <c r="H31" s="411">
        <v>180</v>
      </c>
      <c r="I31" s="415">
        <v>46</v>
      </c>
      <c r="J31" s="183"/>
      <c r="K31" s="411"/>
      <c r="L31" s="411">
        <v>1</v>
      </c>
      <c r="M31" s="413">
        <f t="shared" si="0"/>
        <v>120</v>
      </c>
      <c r="N31" s="468"/>
      <c r="O31" s="468"/>
      <c r="P31" s="540"/>
      <c r="Q31" s="468"/>
      <c r="R31" s="475"/>
      <c r="S31" s="465"/>
      <c r="T31" s="468"/>
      <c r="U31" s="465"/>
      <c r="V31" s="468"/>
      <c r="W31" s="465"/>
      <c r="X31" s="472"/>
      <c r="Y31" s="475"/>
      <c r="Z31" s="475"/>
      <c r="AA31" s="475"/>
      <c r="AB31" s="468"/>
      <c r="AC31" s="543"/>
    </row>
    <row r="32" spans="1:29" s="182" customFormat="1" ht="23.1" customHeight="1" thickBot="1">
      <c r="A32" s="228"/>
      <c r="B32" s="229"/>
      <c r="C32" s="230"/>
      <c r="D32" s="426"/>
      <c r="E32" s="422"/>
      <c r="F32" s="410"/>
      <c r="G32" s="411"/>
      <c r="H32" s="411"/>
      <c r="I32" s="415"/>
      <c r="J32" s="183"/>
      <c r="K32" s="411"/>
      <c r="L32" s="411"/>
      <c r="M32" s="413">
        <f t="shared" si="0"/>
        <v>0</v>
      </c>
      <c r="N32" s="468"/>
      <c r="O32" s="468"/>
      <c r="P32" s="540"/>
      <c r="Q32" s="468"/>
      <c r="R32" s="475"/>
      <c r="S32" s="465"/>
      <c r="T32" s="468"/>
      <c r="U32" s="465"/>
      <c r="V32" s="468"/>
      <c r="W32" s="465"/>
      <c r="X32" s="472"/>
      <c r="Y32" s="475"/>
      <c r="Z32" s="475"/>
      <c r="AA32" s="475"/>
      <c r="AB32" s="468"/>
      <c r="AC32" s="543"/>
    </row>
    <row r="33" spans="1:36" s="182" customFormat="1" ht="27" customHeight="1">
      <c r="A33" s="228"/>
      <c r="B33" s="229"/>
      <c r="C33" s="230"/>
      <c r="D33" s="424"/>
      <c r="E33" s="355"/>
      <c r="F33" s="410"/>
      <c r="G33" s="411"/>
      <c r="H33" s="411"/>
      <c r="I33" s="415"/>
      <c r="J33" s="183"/>
      <c r="K33" s="411"/>
      <c r="L33" s="411"/>
      <c r="M33" s="413">
        <f t="shared" ref="M33:M50" si="1">ROUND(IF(G33&gt;0,G33*K33,"0")+IF(H33&gt;0,(H33/1.5)*L33,"0"),1)</f>
        <v>0</v>
      </c>
      <c r="N33" s="468"/>
      <c r="O33" s="468"/>
      <c r="P33" s="540"/>
      <c r="Q33" s="468"/>
      <c r="R33" s="475"/>
      <c r="S33" s="465"/>
      <c r="T33" s="468"/>
      <c r="U33" s="465"/>
      <c r="V33" s="468"/>
      <c r="W33" s="465"/>
      <c r="X33" s="472"/>
      <c r="Y33" s="475"/>
      <c r="Z33" s="475"/>
      <c r="AA33" s="475"/>
      <c r="AB33" s="468"/>
      <c r="AC33" s="543"/>
    </row>
    <row r="34" spans="1:36" s="194" customFormat="1" ht="18.75" customHeight="1" thickBot="1">
      <c r="A34" s="231"/>
      <c r="B34" s="232"/>
      <c r="C34" s="233"/>
      <c r="D34" s="431" t="s">
        <v>222</v>
      </c>
      <c r="E34" s="432" t="s">
        <v>229</v>
      </c>
      <c r="F34" s="436" t="s">
        <v>223</v>
      </c>
      <c r="G34" s="430"/>
      <c r="H34" s="430"/>
      <c r="I34" s="450"/>
      <c r="J34" s="184"/>
      <c r="K34" s="430"/>
      <c r="L34" s="430"/>
      <c r="M34" s="434">
        <f t="shared" si="1"/>
        <v>0</v>
      </c>
      <c r="N34" s="469"/>
      <c r="O34" s="469"/>
      <c r="P34" s="541"/>
      <c r="Q34" s="469"/>
      <c r="R34" s="476"/>
      <c r="S34" s="466"/>
      <c r="T34" s="469"/>
      <c r="U34" s="466"/>
      <c r="V34" s="469"/>
      <c r="W34" s="466"/>
      <c r="X34" s="473"/>
      <c r="Y34" s="476"/>
      <c r="Z34" s="476"/>
      <c r="AA34" s="476"/>
      <c r="AB34" s="469"/>
      <c r="AC34" s="544"/>
      <c r="AD34" s="182"/>
      <c r="AE34" s="182"/>
      <c r="AF34" s="182"/>
      <c r="AG34" s="182"/>
      <c r="AH34" s="182"/>
      <c r="AI34" s="182"/>
      <c r="AJ34" s="182"/>
    </row>
    <row r="35" spans="1:36" s="194" customFormat="1" ht="23.1" customHeight="1" thickBot="1">
      <c r="A35" s="234">
        <v>4</v>
      </c>
      <c r="B35" s="235" t="s">
        <v>348</v>
      </c>
      <c r="C35" s="236" t="s">
        <v>215</v>
      </c>
      <c r="D35" s="376" t="s">
        <v>353</v>
      </c>
      <c r="E35" s="349" t="s">
        <v>324</v>
      </c>
      <c r="F35" s="363">
        <v>1</v>
      </c>
      <c r="G35" s="356">
        <v>90</v>
      </c>
      <c r="H35" s="356"/>
      <c r="I35" s="186" t="s">
        <v>338</v>
      </c>
      <c r="J35" s="186"/>
      <c r="K35" s="188">
        <v>1.1000000000000001</v>
      </c>
      <c r="L35" s="188"/>
      <c r="M35" s="358">
        <f t="shared" si="1"/>
        <v>99</v>
      </c>
      <c r="N35" s="538">
        <v>40.5</v>
      </c>
      <c r="O35" s="467"/>
      <c r="P35" s="539">
        <f>SUM(M35:M43)+N35+O35</f>
        <v>400.5</v>
      </c>
      <c r="Q35" s="467">
        <v>0</v>
      </c>
      <c r="R35" s="534">
        <f>'Mau B2'!L14</f>
        <v>0</v>
      </c>
      <c r="S35" s="464">
        <v>270</v>
      </c>
      <c r="T35" s="467">
        <v>270</v>
      </c>
      <c r="U35" s="464">
        <v>587</v>
      </c>
      <c r="V35" s="467">
        <v>587</v>
      </c>
      <c r="W35" s="464">
        <v>273</v>
      </c>
      <c r="X35" s="538">
        <v>273</v>
      </c>
      <c r="Y35" s="534">
        <f>ROUND((P35-T35),1)</f>
        <v>130.5</v>
      </c>
      <c r="Z35" s="534">
        <f>IF(OR(SUM(V35:V43)="",SUM(Q35:Q43)=""),0,IF(SUM(U35:U43)=587,ROUND((SUM(Q35:Q43)-SUM(V35:V43))/3.33,1),0))</f>
        <v>-176.3</v>
      </c>
      <c r="AA35" s="534">
        <f>IF(OR(SUM(X35:X43)="",SUM(R35:R43)=""),0,IF(SUM(W35:W43)=273,ROUND((SUM(R35:R43)-SUM(X35:X43))/3.33,1),0))</f>
        <v>-82</v>
      </c>
      <c r="AB35" s="467"/>
      <c r="AC35" s="542">
        <f>SUM(Y35:AA43)</f>
        <v>-127.80000000000001</v>
      </c>
      <c r="AD35" s="182"/>
      <c r="AE35" s="182"/>
      <c r="AF35" s="182"/>
      <c r="AG35" s="182"/>
      <c r="AH35" s="182"/>
      <c r="AI35" s="182"/>
      <c r="AJ35" s="182"/>
    </row>
    <row r="36" spans="1:36" s="194" customFormat="1" ht="23.1" customHeight="1">
      <c r="A36" s="228"/>
      <c r="B36" s="459" t="s">
        <v>402</v>
      </c>
      <c r="C36" s="236"/>
      <c r="D36" s="377" t="s">
        <v>354</v>
      </c>
      <c r="E36" s="355" t="s">
        <v>383</v>
      </c>
      <c r="F36" s="195">
        <v>1</v>
      </c>
      <c r="G36" s="161">
        <v>45</v>
      </c>
      <c r="H36" s="161"/>
      <c r="I36" s="415">
        <v>28</v>
      </c>
      <c r="J36" s="183"/>
      <c r="K36" s="98">
        <v>1</v>
      </c>
      <c r="L36" s="98"/>
      <c r="M36" s="350">
        <f t="shared" si="1"/>
        <v>45</v>
      </c>
      <c r="N36" s="472"/>
      <c r="O36" s="468"/>
      <c r="P36" s="540"/>
      <c r="Q36" s="468"/>
      <c r="R36" s="475"/>
      <c r="S36" s="465"/>
      <c r="T36" s="468"/>
      <c r="U36" s="465"/>
      <c r="V36" s="468"/>
      <c r="W36" s="465"/>
      <c r="X36" s="472"/>
      <c r="Y36" s="475"/>
      <c r="Z36" s="475"/>
      <c r="AA36" s="475"/>
      <c r="AB36" s="468"/>
      <c r="AC36" s="543"/>
      <c r="AD36" s="182"/>
      <c r="AE36" s="182"/>
      <c r="AF36" s="182"/>
      <c r="AG36" s="182"/>
      <c r="AH36" s="182"/>
      <c r="AI36" s="182"/>
      <c r="AJ36" s="182"/>
    </row>
    <row r="37" spans="1:36" s="194" customFormat="1" ht="33" customHeight="1">
      <c r="A37" s="228"/>
      <c r="B37" s="235"/>
      <c r="C37" s="236"/>
      <c r="D37" s="774">
        <f>Q35</f>
        <v>0</v>
      </c>
      <c r="E37" s="360" t="s">
        <v>344</v>
      </c>
      <c r="F37" s="195">
        <v>1</v>
      </c>
      <c r="G37" s="161">
        <v>60</v>
      </c>
      <c r="H37" s="161"/>
      <c r="I37" s="415">
        <v>36</v>
      </c>
      <c r="J37" s="183"/>
      <c r="K37" s="98">
        <v>1</v>
      </c>
      <c r="L37" s="98"/>
      <c r="M37" s="350">
        <f t="shared" si="1"/>
        <v>60</v>
      </c>
      <c r="N37" s="472"/>
      <c r="O37" s="468"/>
      <c r="P37" s="540"/>
      <c r="Q37" s="468"/>
      <c r="R37" s="475"/>
      <c r="S37" s="465"/>
      <c r="T37" s="468"/>
      <c r="U37" s="465"/>
      <c r="V37" s="468"/>
      <c r="W37" s="465"/>
      <c r="X37" s="472"/>
      <c r="Y37" s="475"/>
      <c r="Z37" s="475"/>
      <c r="AA37" s="475"/>
      <c r="AB37" s="468"/>
      <c r="AC37" s="543"/>
      <c r="AD37" s="182"/>
      <c r="AE37" s="182"/>
    </row>
    <row r="38" spans="1:36" s="194" customFormat="1" ht="23.1" customHeight="1">
      <c r="A38" s="228"/>
      <c r="B38" s="235"/>
      <c r="C38" s="236"/>
      <c r="D38" s="378" t="s">
        <v>355</v>
      </c>
      <c r="E38" s="349" t="s">
        <v>358</v>
      </c>
      <c r="F38" s="349">
        <v>1</v>
      </c>
      <c r="G38" s="161">
        <v>60</v>
      </c>
      <c r="H38" s="161"/>
      <c r="I38" s="183" t="s">
        <v>359</v>
      </c>
      <c r="J38" s="183"/>
      <c r="K38" s="98">
        <v>1.1000000000000001</v>
      </c>
      <c r="L38" s="98"/>
      <c r="M38" s="350">
        <f t="shared" si="1"/>
        <v>66</v>
      </c>
      <c r="N38" s="472"/>
      <c r="O38" s="468"/>
      <c r="P38" s="540"/>
      <c r="Q38" s="468"/>
      <c r="R38" s="475"/>
      <c r="S38" s="465"/>
      <c r="T38" s="468"/>
      <c r="U38" s="465"/>
      <c r="V38" s="468"/>
      <c r="W38" s="465"/>
      <c r="X38" s="472"/>
      <c r="Y38" s="475"/>
      <c r="Z38" s="475"/>
      <c r="AA38" s="475"/>
      <c r="AB38" s="468"/>
      <c r="AC38" s="543"/>
      <c r="AD38" s="182"/>
      <c r="AE38" s="182"/>
    </row>
    <row r="39" spans="1:36" s="194" customFormat="1" ht="23.1" customHeight="1">
      <c r="A39" s="228"/>
      <c r="B39" s="235"/>
      <c r="C39" s="236"/>
      <c r="D39" s="426" t="s">
        <v>356</v>
      </c>
      <c r="E39" s="349" t="s">
        <v>229</v>
      </c>
      <c r="F39" s="410">
        <v>2</v>
      </c>
      <c r="G39" s="411"/>
      <c r="H39" s="411">
        <v>90</v>
      </c>
      <c r="I39" s="415">
        <v>45</v>
      </c>
      <c r="J39" s="183"/>
      <c r="K39" s="412"/>
      <c r="L39" s="412">
        <v>1</v>
      </c>
      <c r="M39" s="413">
        <f t="shared" si="1"/>
        <v>60</v>
      </c>
      <c r="N39" s="472"/>
      <c r="O39" s="468"/>
      <c r="P39" s="540"/>
      <c r="Q39" s="468"/>
      <c r="R39" s="475"/>
      <c r="S39" s="465"/>
      <c r="T39" s="468"/>
      <c r="U39" s="465"/>
      <c r="V39" s="468"/>
      <c r="W39" s="465"/>
      <c r="X39" s="472"/>
      <c r="Y39" s="475"/>
      <c r="Z39" s="475"/>
      <c r="AA39" s="475"/>
      <c r="AB39" s="468"/>
      <c r="AC39" s="543"/>
      <c r="AD39" s="182"/>
      <c r="AE39" s="182"/>
    </row>
    <row r="40" spans="1:36" s="194" customFormat="1" ht="23.1" customHeight="1">
      <c r="A40" s="228"/>
      <c r="B40" s="235"/>
      <c r="C40" s="236"/>
      <c r="D40" s="437" t="s">
        <v>357</v>
      </c>
      <c r="E40" s="360" t="s">
        <v>345</v>
      </c>
      <c r="F40" s="421">
        <v>2</v>
      </c>
      <c r="G40" s="411">
        <v>30</v>
      </c>
      <c r="H40" s="411"/>
      <c r="I40" s="415">
        <v>13</v>
      </c>
      <c r="J40" s="183"/>
      <c r="K40" s="412">
        <v>1</v>
      </c>
      <c r="L40" s="412"/>
      <c r="M40" s="413">
        <f t="shared" si="1"/>
        <v>30</v>
      </c>
      <c r="N40" s="472"/>
      <c r="O40" s="468"/>
      <c r="P40" s="540"/>
      <c r="Q40" s="468"/>
      <c r="R40" s="475"/>
      <c r="S40" s="465"/>
      <c r="T40" s="468"/>
      <c r="U40" s="465"/>
      <c r="V40" s="468"/>
      <c r="W40" s="465"/>
      <c r="X40" s="472"/>
      <c r="Y40" s="475"/>
      <c r="Z40" s="475"/>
      <c r="AA40" s="475"/>
      <c r="AB40" s="468"/>
      <c r="AC40" s="543"/>
      <c r="AD40" s="182"/>
      <c r="AE40" s="182"/>
    </row>
    <row r="41" spans="1:36" s="194" customFormat="1" ht="23.1" customHeight="1">
      <c r="A41" s="228"/>
      <c r="B41" s="159"/>
      <c r="C41" s="165"/>
      <c r="D41" s="380"/>
      <c r="E41" s="349"/>
      <c r="F41" s="195"/>
      <c r="G41" s="161"/>
      <c r="H41" s="161"/>
      <c r="I41" s="415"/>
      <c r="J41" s="183"/>
      <c r="K41" s="98"/>
      <c r="L41" s="98"/>
      <c r="M41" s="350">
        <f t="shared" si="1"/>
        <v>0</v>
      </c>
      <c r="N41" s="472"/>
      <c r="O41" s="468"/>
      <c r="P41" s="540"/>
      <c r="Q41" s="468"/>
      <c r="R41" s="475"/>
      <c r="S41" s="465"/>
      <c r="T41" s="468"/>
      <c r="U41" s="465"/>
      <c r="V41" s="468"/>
      <c r="W41" s="465"/>
      <c r="X41" s="472"/>
      <c r="Y41" s="475"/>
      <c r="Z41" s="475"/>
      <c r="AA41" s="475"/>
      <c r="AB41" s="468"/>
      <c r="AC41" s="543"/>
      <c r="AD41" s="182"/>
      <c r="AE41" s="182"/>
    </row>
    <row r="42" spans="1:36" s="194" customFormat="1" ht="23.1" customHeight="1" thickBot="1">
      <c r="A42" s="228"/>
      <c r="B42" s="235"/>
      <c r="C42" s="236"/>
      <c r="D42" s="379"/>
      <c r="E42" s="349"/>
      <c r="F42" s="195"/>
      <c r="G42" s="161"/>
      <c r="H42" s="161"/>
      <c r="I42" s="415"/>
      <c r="J42" s="183"/>
      <c r="K42" s="98"/>
      <c r="L42" s="98"/>
      <c r="M42" s="350">
        <f t="shared" si="1"/>
        <v>0</v>
      </c>
      <c r="N42" s="472"/>
      <c r="O42" s="468"/>
      <c r="P42" s="540"/>
      <c r="Q42" s="468"/>
      <c r="R42" s="475"/>
      <c r="S42" s="465"/>
      <c r="T42" s="468"/>
      <c r="U42" s="465"/>
      <c r="V42" s="468"/>
      <c r="W42" s="465"/>
      <c r="X42" s="472"/>
      <c r="Y42" s="475"/>
      <c r="Z42" s="475"/>
      <c r="AA42" s="475"/>
      <c r="AB42" s="468"/>
      <c r="AC42" s="770"/>
    </row>
    <row r="43" spans="1:36" s="194" customFormat="1" ht="23.1" customHeight="1" thickBot="1">
      <c r="A43" s="231"/>
      <c r="B43" s="237"/>
      <c r="C43" s="238"/>
      <c r="D43" s="431" t="s">
        <v>225</v>
      </c>
      <c r="E43" s="355" t="s">
        <v>383</v>
      </c>
      <c r="F43" s="433" t="s">
        <v>223</v>
      </c>
      <c r="G43" s="439"/>
      <c r="H43" s="429"/>
      <c r="I43" s="450">
        <v>39</v>
      </c>
      <c r="J43" s="184"/>
      <c r="K43" s="430"/>
      <c r="L43" s="430"/>
      <c r="M43" s="434">
        <f t="shared" si="1"/>
        <v>0</v>
      </c>
      <c r="N43" s="473"/>
      <c r="O43" s="469"/>
      <c r="P43" s="541"/>
      <c r="Q43" s="469"/>
      <c r="R43" s="476"/>
      <c r="S43" s="466"/>
      <c r="T43" s="469"/>
      <c r="U43" s="466"/>
      <c r="V43" s="469"/>
      <c r="W43" s="466"/>
      <c r="X43" s="473"/>
      <c r="Y43" s="476"/>
      <c r="Z43" s="476"/>
      <c r="AA43" s="476"/>
      <c r="AB43" s="469"/>
      <c r="AC43" s="771"/>
    </row>
    <row r="44" spans="1:36" s="194" customFormat="1" ht="33" customHeight="1">
      <c r="A44" s="234">
        <v>5</v>
      </c>
      <c r="B44" s="163" t="s">
        <v>216</v>
      </c>
      <c r="C44" s="164" t="s">
        <v>217</v>
      </c>
      <c r="D44" s="364" t="s">
        <v>363</v>
      </c>
      <c r="E44" s="349" t="s">
        <v>230</v>
      </c>
      <c r="F44" s="355">
        <v>1</v>
      </c>
      <c r="G44" s="356"/>
      <c r="H44" s="356">
        <v>180</v>
      </c>
      <c r="I44" s="425">
        <v>46</v>
      </c>
      <c r="J44" s="186"/>
      <c r="K44" s="188"/>
      <c r="L44" s="188">
        <v>1</v>
      </c>
      <c r="M44" s="358">
        <f t="shared" si="1"/>
        <v>120</v>
      </c>
      <c r="N44" s="538">
        <v>40.5</v>
      </c>
      <c r="O44" s="467"/>
      <c r="P44" s="539">
        <f>SUM(M44:M50)+N44+O44</f>
        <v>520.5</v>
      </c>
      <c r="Q44" s="467">
        <v>0</v>
      </c>
      <c r="R44" s="534">
        <f>'Mau B2'!L15</f>
        <v>0</v>
      </c>
      <c r="S44" s="464">
        <v>270</v>
      </c>
      <c r="T44" s="467">
        <v>270</v>
      </c>
      <c r="U44" s="464">
        <v>587</v>
      </c>
      <c r="V44" s="467">
        <v>587</v>
      </c>
      <c r="W44" s="464">
        <v>273</v>
      </c>
      <c r="X44" s="538">
        <v>273</v>
      </c>
      <c r="Y44" s="534">
        <f>ROUND((P44-T44),1)</f>
        <v>250.5</v>
      </c>
      <c r="Z44" s="534">
        <f>IF(OR(SUM(V44:V50)="",SUM(Q44:Q50)=""),0,IF(SUM(U44:U50)=587,ROUND((SUM(Q44:Q50)-SUM(V44:V50))/3.33,1),0))</f>
        <v>-176.3</v>
      </c>
      <c r="AA44" s="534">
        <f>IF(OR(SUM(X44:X50)="",SUM(R44:R50)=""),0,IF(SUM(W44:W50)=273,ROUND((SUM(R44:R50)-SUM(X44:X50))/3.33,1),0))</f>
        <v>-82</v>
      </c>
      <c r="AB44" s="467"/>
      <c r="AC44" s="772">
        <f>SUM(Y44:AA50)</f>
        <v>-7.8000000000000114</v>
      </c>
    </row>
    <row r="45" spans="1:36" s="194" customFormat="1" ht="33" customHeight="1">
      <c r="A45" s="228"/>
      <c r="B45" s="229"/>
      <c r="C45" s="230"/>
      <c r="D45" s="365" t="s">
        <v>360</v>
      </c>
      <c r="E45" s="360" t="s">
        <v>345</v>
      </c>
      <c r="F45" s="366">
        <v>1</v>
      </c>
      <c r="G45" s="367"/>
      <c r="H45" s="367">
        <v>60</v>
      </c>
      <c r="I45" s="438">
        <v>13</v>
      </c>
      <c r="J45" s="187"/>
      <c r="K45" s="181"/>
      <c r="L45" s="181">
        <v>1</v>
      </c>
      <c r="M45" s="368">
        <f t="shared" si="1"/>
        <v>40</v>
      </c>
      <c r="N45" s="472"/>
      <c r="O45" s="468"/>
      <c r="P45" s="540"/>
      <c r="Q45" s="468"/>
      <c r="R45" s="475"/>
      <c r="S45" s="465"/>
      <c r="T45" s="468"/>
      <c r="U45" s="465"/>
      <c r="V45" s="468"/>
      <c r="W45" s="465"/>
      <c r="X45" s="472"/>
      <c r="Y45" s="475"/>
      <c r="Z45" s="475"/>
      <c r="AA45" s="475"/>
      <c r="AB45" s="468"/>
      <c r="AC45" s="770"/>
    </row>
    <row r="46" spans="1:36" s="194" customFormat="1" ht="23.1" customHeight="1">
      <c r="A46" s="228"/>
      <c r="B46" s="229"/>
      <c r="C46" s="230"/>
      <c r="D46" s="362" t="s">
        <v>366</v>
      </c>
      <c r="E46" s="360" t="s">
        <v>344</v>
      </c>
      <c r="F46" s="349">
        <v>1</v>
      </c>
      <c r="G46" s="161"/>
      <c r="H46" s="161">
        <v>120</v>
      </c>
      <c r="I46" s="415">
        <v>36</v>
      </c>
      <c r="J46" s="183"/>
      <c r="K46" s="98"/>
      <c r="L46" s="98">
        <v>1</v>
      </c>
      <c r="M46" s="350">
        <f t="shared" si="1"/>
        <v>80</v>
      </c>
      <c r="N46" s="472"/>
      <c r="O46" s="468"/>
      <c r="P46" s="540"/>
      <c r="Q46" s="468"/>
      <c r="R46" s="475"/>
      <c r="S46" s="465"/>
      <c r="T46" s="468"/>
      <c r="U46" s="465"/>
      <c r="V46" s="468"/>
      <c r="W46" s="465"/>
      <c r="X46" s="472"/>
      <c r="Y46" s="475"/>
      <c r="Z46" s="475"/>
      <c r="AA46" s="475"/>
      <c r="AB46" s="468"/>
      <c r="AC46" s="770"/>
    </row>
    <row r="47" spans="1:36" s="194" customFormat="1" ht="36.75" customHeight="1">
      <c r="A47" s="228"/>
      <c r="B47" s="229"/>
      <c r="C47" s="230"/>
      <c r="D47" s="424" t="s">
        <v>364</v>
      </c>
      <c r="E47" s="410" t="s">
        <v>226</v>
      </c>
      <c r="F47" s="410">
        <v>2</v>
      </c>
      <c r="G47" s="411"/>
      <c r="H47" s="411">
        <v>180</v>
      </c>
      <c r="I47" s="415">
        <v>49</v>
      </c>
      <c r="J47" s="183"/>
      <c r="K47" s="412"/>
      <c r="L47" s="412">
        <v>1</v>
      </c>
      <c r="M47" s="413">
        <f t="shared" si="1"/>
        <v>120</v>
      </c>
      <c r="N47" s="472"/>
      <c r="O47" s="468"/>
      <c r="P47" s="540"/>
      <c r="Q47" s="468"/>
      <c r="R47" s="475"/>
      <c r="S47" s="465"/>
      <c r="T47" s="468"/>
      <c r="U47" s="465"/>
      <c r="V47" s="468"/>
      <c r="W47" s="465"/>
      <c r="X47" s="472"/>
      <c r="Y47" s="475"/>
      <c r="Z47" s="475"/>
      <c r="AA47" s="475"/>
      <c r="AB47" s="468"/>
      <c r="AC47" s="770"/>
    </row>
    <row r="48" spans="1:36" s="194" customFormat="1" ht="35.25" customHeight="1">
      <c r="A48" s="228"/>
      <c r="B48" s="229"/>
      <c r="C48" s="230"/>
      <c r="D48" s="424" t="s">
        <v>365</v>
      </c>
      <c r="E48" s="410" t="s">
        <v>230</v>
      </c>
      <c r="F48" s="410">
        <v>2</v>
      </c>
      <c r="G48" s="411"/>
      <c r="H48" s="411">
        <v>180</v>
      </c>
      <c r="I48" s="415">
        <v>46</v>
      </c>
      <c r="J48" s="183"/>
      <c r="K48" s="412"/>
      <c r="L48" s="773">
        <v>1</v>
      </c>
      <c r="M48" s="413">
        <f t="shared" si="1"/>
        <v>120</v>
      </c>
      <c r="N48" s="472"/>
      <c r="O48" s="468"/>
      <c r="P48" s="540"/>
      <c r="Q48" s="468"/>
      <c r="R48" s="475"/>
      <c r="S48" s="465"/>
      <c r="T48" s="468"/>
      <c r="U48" s="465"/>
      <c r="V48" s="468"/>
      <c r="W48" s="465"/>
      <c r="X48" s="472"/>
      <c r="Y48" s="475"/>
      <c r="Z48" s="475"/>
      <c r="AA48" s="475"/>
      <c r="AB48" s="468"/>
      <c r="AC48" s="543"/>
      <c r="AD48" s="182"/>
      <c r="AE48" s="182"/>
    </row>
    <row r="49" spans="1:31" s="194" customFormat="1" ht="23.1" customHeight="1">
      <c r="A49" s="228"/>
      <c r="B49" s="159"/>
      <c r="C49" s="160"/>
      <c r="D49" s="369"/>
      <c r="E49" s="370"/>
      <c r="F49" s="349"/>
      <c r="G49" s="161"/>
      <c r="H49" s="161"/>
      <c r="I49" s="183"/>
      <c r="J49" s="183"/>
      <c r="K49" s="98"/>
      <c r="L49" s="98"/>
      <c r="M49" s="350">
        <f t="shared" si="1"/>
        <v>0</v>
      </c>
      <c r="N49" s="472"/>
      <c r="O49" s="468"/>
      <c r="P49" s="540"/>
      <c r="Q49" s="468"/>
      <c r="R49" s="475"/>
      <c r="S49" s="465"/>
      <c r="T49" s="468"/>
      <c r="U49" s="465"/>
      <c r="V49" s="468"/>
      <c r="W49" s="465"/>
      <c r="X49" s="472"/>
      <c r="Y49" s="475"/>
      <c r="Z49" s="475"/>
      <c r="AA49" s="475"/>
      <c r="AB49" s="468"/>
      <c r="AC49" s="543"/>
      <c r="AD49" s="182"/>
      <c r="AE49" s="182"/>
    </row>
    <row r="50" spans="1:31" s="194" customFormat="1" ht="33" customHeight="1" thickBot="1">
      <c r="A50" s="231"/>
      <c r="B50" s="232"/>
      <c r="C50" s="233"/>
      <c r="D50" s="431" t="s">
        <v>386</v>
      </c>
      <c r="E50" s="435" t="s">
        <v>361</v>
      </c>
      <c r="F50" s="440" t="s">
        <v>223</v>
      </c>
      <c r="G50" s="429"/>
      <c r="H50" s="429"/>
      <c r="I50" s="448" t="s">
        <v>362</v>
      </c>
      <c r="J50" s="184"/>
      <c r="K50" s="430"/>
      <c r="L50" s="430"/>
      <c r="M50" s="434">
        <f t="shared" si="1"/>
        <v>0</v>
      </c>
      <c r="N50" s="473"/>
      <c r="O50" s="469"/>
      <c r="P50" s="541"/>
      <c r="Q50" s="469"/>
      <c r="R50" s="476"/>
      <c r="S50" s="466"/>
      <c r="T50" s="469"/>
      <c r="U50" s="466"/>
      <c r="V50" s="469"/>
      <c r="W50" s="466"/>
      <c r="X50" s="473"/>
      <c r="Y50" s="476"/>
      <c r="Z50" s="476"/>
      <c r="AA50" s="476"/>
      <c r="AB50" s="469"/>
      <c r="AC50" s="544"/>
      <c r="AD50" s="182"/>
      <c r="AE50" s="182"/>
    </row>
    <row r="51" spans="1:31" s="194" customFormat="1" ht="23.1" customHeight="1" thickBot="1">
      <c r="A51" s="228">
        <v>6</v>
      </c>
      <c r="B51" s="159" t="s">
        <v>211</v>
      </c>
      <c r="C51" s="165" t="s">
        <v>212</v>
      </c>
      <c r="D51" s="361" t="s">
        <v>340</v>
      </c>
      <c r="E51" s="355" t="s">
        <v>383</v>
      </c>
      <c r="F51" s="366">
        <v>1</v>
      </c>
      <c r="G51" s="367">
        <v>30</v>
      </c>
      <c r="H51" s="367"/>
      <c r="I51" s="187">
        <v>28</v>
      </c>
      <c r="J51" s="187"/>
      <c r="K51" s="367">
        <v>1</v>
      </c>
      <c r="L51" s="367"/>
      <c r="M51" s="368">
        <f t="shared" ref="M51:M67" si="2">ROUND(IF(G51&gt;0,G51*K51,"0")+IF(H51&gt;0,(H51/1.5)*L51,"0"),1)</f>
        <v>30</v>
      </c>
      <c r="N51" s="545">
        <v>54</v>
      </c>
      <c r="O51" s="468"/>
      <c r="P51" s="540">
        <f>SUM(M51:M60)+N51+O51</f>
        <v>479</v>
      </c>
      <c r="Q51" s="468">
        <v>0</v>
      </c>
      <c r="R51" s="475">
        <f>'Mau B2'!L16</f>
        <v>0</v>
      </c>
      <c r="S51" s="465">
        <v>270</v>
      </c>
      <c r="T51" s="468">
        <v>270</v>
      </c>
      <c r="U51" s="465">
        <v>587</v>
      </c>
      <c r="V51" s="468">
        <v>587</v>
      </c>
      <c r="W51" s="465">
        <v>273</v>
      </c>
      <c r="X51" s="472">
        <v>273</v>
      </c>
      <c r="Y51" s="475">
        <f>ROUND((P51-T51),1)</f>
        <v>209</v>
      </c>
      <c r="Z51" s="475">
        <f>IF(OR(SUM(V51:V60)="",SUM(Q51:Q60)=""),0,IF(SUM(U51:U60)=587,ROUND((SUM(Q51:Q60)-SUM(V51:V60))/3.33,1),0))</f>
        <v>-176.3</v>
      </c>
      <c r="AA51" s="475">
        <f>IF(OR(SUM(X51:X60)="",SUM(R51:R60)=""),0,IF(SUM(W51:W60)=273,ROUND((SUM(R51:R60)-SUM(X51:X60))/3.33,1),0))</f>
        <v>-82</v>
      </c>
      <c r="AB51" s="468"/>
      <c r="AC51" s="543">
        <f>SUM(Y51:AA60)</f>
        <v>-49.300000000000011</v>
      </c>
      <c r="AD51" s="182"/>
      <c r="AE51" s="182"/>
    </row>
    <row r="52" spans="1:31" s="194" customFormat="1" ht="23.1" customHeight="1">
      <c r="A52" s="228"/>
      <c r="B52" s="159"/>
      <c r="C52" s="165"/>
      <c r="D52" s="377" t="s">
        <v>341</v>
      </c>
      <c r="E52" s="355" t="s">
        <v>383</v>
      </c>
      <c r="F52" s="349">
        <v>1</v>
      </c>
      <c r="G52" s="161"/>
      <c r="H52" s="161">
        <v>90</v>
      </c>
      <c r="I52" s="183">
        <v>28</v>
      </c>
      <c r="J52" s="183"/>
      <c r="K52" s="161"/>
      <c r="L52" s="161">
        <v>1</v>
      </c>
      <c r="M52" s="350">
        <f t="shared" si="2"/>
        <v>60</v>
      </c>
      <c r="N52" s="545"/>
      <c r="O52" s="468"/>
      <c r="P52" s="540"/>
      <c r="Q52" s="468"/>
      <c r="R52" s="475"/>
      <c r="S52" s="465"/>
      <c r="T52" s="468"/>
      <c r="U52" s="465"/>
      <c r="V52" s="468"/>
      <c r="W52" s="465"/>
      <c r="X52" s="472"/>
      <c r="Y52" s="475"/>
      <c r="Z52" s="475"/>
      <c r="AA52" s="475"/>
      <c r="AB52" s="468"/>
      <c r="AC52" s="543"/>
      <c r="AD52" s="182"/>
      <c r="AE52" s="182"/>
    </row>
    <row r="53" spans="1:31" s="194" customFormat="1" ht="31.5" customHeight="1">
      <c r="A53" s="228"/>
      <c r="B53" s="229"/>
      <c r="C53" s="230"/>
      <c r="D53" s="378" t="s">
        <v>342</v>
      </c>
      <c r="E53" s="349" t="s">
        <v>325</v>
      </c>
      <c r="F53" s="349">
        <v>1</v>
      </c>
      <c r="G53" s="161">
        <v>30</v>
      </c>
      <c r="H53" s="161"/>
      <c r="I53" s="183">
        <v>35</v>
      </c>
      <c r="J53" s="183"/>
      <c r="K53" s="161">
        <v>1.1000000000000001</v>
      </c>
      <c r="L53" s="161"/>
      <c r="M53" s="350">
        <f t="shared" si="2"/>
        <v>33</v>
      </c>
      <c r="N53" s="545"/>
      <c r="O53" s="468"/>
      <c r="P53" s="540"/>
      <c r="Q53" s="468"/>
      <c r="R53" s="475"/>
      <c r="S53" s="465"/>
      <c r="T53" s="468"/>
      <c r="U53" s="465"/>
      <c r="V53" s="468"/>
      <c r="W53" s="465"/>
      <c r="X53" s="472"/>
      <c r="Y53" s="475"/>
      <c r="Z53" s="475"/>
      <c r="AA53" s="475"/>
      <c r="AB53" s="468"/>
      <c r="AC53" s="543"/>
      <c r="AD53" s="182"/>
      <c r="AE53" s="182"/>
    </row>
    <row r="54" spans="1:31" s="194" customFormat="1" ht="23.1" customHeight="1">
      <c r="A54" s="228"/>
      <c r="B54" s="229"/>
      <c r="C54" s="230"/>
      <c r="D54" s="162" t="s">
        <v>343</v>
      </c>
      <c r="E54" s="360" t="s">
        <v>344</v>
      </c>
      <c r="F54" s="349">
        <v>1</v>
      </c>
      <c r="G54" s="161">
        <v>60</v>
      </c>
      <c r="H54" s="161"/>
      <c r="I54" s="183">
        <v>36</v>
      </c>
      <c r="J54" s="183"/>
      <c r="K54" s="161">
        <v>1</v>
      </c>
      <c r="L54" s="161"/>
      <c r="M54" s="350">
        <f t="shared" si="2"/>
        <v>60</v>
      </c>
      <c r="N54" s="545"/>
      <c r="O54" s="468"/>
      <c r="P54" s="540"/>
      <c r="Q54" s="468"/>
      <c r="R54" s="475"/>
      <c r="S54" s="465"/>
      <c r="T54" s="468"/>
      <c r="U54" s="465"/>
      <c r="V54" s="468"/>
      <c r="W54" s="465"/>
      <c r="X54" s="472"/>
      <c r="Y54" s="475"/>
      <c r="Z54" s="475"/>
      <c r="AA54" s="475"/>
      <c r="AB54" s="468"/>
      <c r="AC54" s="543"/>
      <c r="AD54" s="182"/>
      <c r="AE54" s="182"/>
    </row>
    <row r="55" spans="1:31" s="194" customFormat="1" ht="23.1" customHeight="1">
      <c r="A55" s="228"/>
      <c r="B55" s="229"/>
      <c r="C55" s="230"/>
      <c r="D55" s="424" t="s">
        <v>327</v>
      </c>
      <c r="E55" s="422" t="s">
        <v>345</v>
      </c>
      <c r="F55" s="410">
        <v>2</v>
      </c>
      <c r="G55" s="411">
        <v>30</v>
      </c>
      <c r="H55" s="411"/>
      <c r="I55" s="183">
        <v>13</v>
      </c>
      <c r="J55" s="183"/>
      <c r="K55" s="411">
        <v>1</v>
      </c>
      <c r="L55" s="411"/>
      <c r="M55" s="413">
        <f t="shared" si="2"/>
        <v>30</v>
      </c>
      <c r="N55" s="545"/>
      <c r="O55" s="468"/>
      <c r="P55" s="540"/>
      <c r="Q55" s="468"/>
      <c r="R55" s="475"/>
      <c r="S55" s="465"/>
      <c r="T55" s="468"/>
      <c r="U55" s="465"/>
      <c r="V55" s="468"/>
      <c r="W55" s="465"/>
      <c r="X55" s="472"/>
      <c r="Y55" s="475"/>
      <c r="Z55" s="475"/>
      <c r="AA55" s="475"/>
      <c r="AB55" s="468"/>
      <c r="AC55" s="543"/>
      <c r="AD55" s="182"/>
      <c r="AE55" s="182"/>
    </row>
    <row r="56" spans="1:31" s="194" customFormat="1" ht="23.1" customHeight="1" thickBot="1">
      <c r="A56" s="228"/>
      <c r="B56" s="159"/>
      <c r="C56" s="160"/>
      <c r="D56" s="426" t="s">
        <v>341</v>
      </c>
      <c r="E56" s="422" t="s">
        <v>345</v>
      </c>
      <c r="F56" s="410">
        <v>2</v>
      </c>
      <c r="G56" s="411"/>
      <c r="H56" s="411">
        <v>60</v>
      </c>
      <c r="I56" s="183">
        <v>13</v>
      </c>
      <c r="J56" s="183"/>
      <c r="K56" s="411"/>
      <c r="L56" s="411">
        <v>1</v>
      </c>
      <c r="M56" s="413">
        <f t="shared" si="2"/>
        <v>40</v>
      </c>
      <c r="N56" s="545"/>
      <c r="O56" s="468"/>
      <c r="P56" s="540"/>
      <c r="Q56" s="468"/>
      <c r="R56" s="475"/>
      <c r="S56" s="465"/>
      <c r="T56" s="468"/>
      <c r="U56" s="465"/>
      <c r="V56" s="468"/>
      <c r="W56" s="465"/>
      <c r="X56" s="472"/>
      <c r="Y56" s="475"/>
      <c r="Z56" s="475"/>
      <c r="AA56" s="475"/>
      <c r="AB56" s="468"/>
      <c r="AC56" s="543"/>
      <c r="AD56" s="182"/>
      <c r="AE56" s="182"/>
    </row>
    <row r="57" spans="1:31" s="194" customFormat="1" ht="23.1" customHeight="1">
      <c r="A57" s="228"/>
      <c r="B57" s="229"/>
      <c r="C57" s="230"/>
      <c r="D57" s="424" t="s">
        <v>346</v>
      </c>
      <c r="E57" s="355" t="s">
        <v>383</v>
      </c>
      <c r="F57" s="410">
        <v>2</v>
      </c>
      <c r="G57" s="411"/>
      <c r="H57" s="411">
        <v>60</v>
      </c>
      <c r="I57" s="183">
        <v>28</v>
      </c>
      <c r="J57" s="183"/>
      <c r="K57" s="411"/>
      <c r="L57" s="411">
        <v>1</v>
      </c>
      <c r="M57" s="413">
        <f t="shared" si="2"/>
        <v>40</v>
      </c>
      <c r="N57" s="545"/>
      <c r="O57" s="468"/>
      <c r="P57" s="540"/>
      <c r="Q57" s="468"/>
      <c r="R57" s="475"/>
      <c r="S57" s="465"/>
      <c r="T57" s="468"/>
      <c r="U57" s="465"/>
      <c r="V57" s="468"/>
      <c r="W57" s="465"/>
      <c r="X57" s="472"/>
      <c r="Y57" s="475"/>
      <c r="Z57" s="475"/>
      <c r="AA57" s="475"/>
      <c r="AB57" s="468"/>
      <c r="AC57" s="543"/>
      <c r="AD57" s="182"/>
      <c r="AE57" s="182"/>
    </row>
    <row r="58" spans="1:31" s="194" customFormat="1" ht="23.1" customHeight="1" thickBot="1">
      <c r="A58" s="228"/>
      <c r="B58" s="229"/>
      <c r="C58" s="230"/>
      <c r="D58" s="427" t="s">
        <v>347</v>
      </c>
      <c r="E58" s="410" t="s">
        <v>325</v>
      </c>
      <c r="F58" s="410">
        <v>2</v>
      </c>
      <c r="G58" s="411">
        <v>30</v>
      </c>
      <c r="H58" s="411"/>
      <c r="I58" s="183">
        <v>35</v>
      </c>
      <c r="J58" s="183"/>
      <c r="K58" s="411">
        <v>1.1000000000000001</v>
      </c>
      <c r="L58" s="411"/>
      <c r="M58" s="413">
        <f t="shared" si="2"/>
        <v>33</v>
      </c>
      <c r="N58" s="545"/>
      <c r="O58" s="468"/>
      <c r="P58" s="540"/>
      <c r="Q58" s="468"/>
      <c r="R58" s="475"/>
      <c r="S58" s="465"/>
      <c r="T58" s="468"/>
      <c r="U58" s="465"/>
      <c r="V58" s="468"/>
      <c r="W58" s="465"/>
      <c r="X58" s="472"/>
      <c r="Y58" s="475"/>
      <c r="Z58" s="475"/>
      <c r="AA58" s="475"/>
      <c r="AB58" s="468"/>
      <c r="AC58" s="543"/>
      <c r="AD58" s="182"/>
      <c r="AE58" s="182"/>
    </row>
    <row r="59" spans="1:31" s="194" customFormat="1" ht="35.25" customHeight="1">
      <c r="A59" s="228"/>
      <c r="B59" s="229"/>
      <c r="C59" s="230"/>
      <c r="D59" s="424" t="s">
        <v>227</v>
      </c>
      <c r="E59" s="410" t="s">
        <v>324</v>
      </c>
      <c r="F59" s="410">
        <v>2</v>
      </c>
      <c r="G59" s="411">
        <v>90</v>
      </c>
      <c r="H59" s="411"/>
      <c r="I59" s="183" t="s">
        <v>338</v>
      </c>
      <c r="J59" s="183"/>
      <c r="K59" s="411">
        <v>1.1000000000000001</v>
      </c>
      <c r="L59" s="411"/>
      <c r="M59" s="413">
        <f t="shared" si="2"/>
        <v>99</v>
      </c>
      <c r="N59" s="545"/>
      <c r="O59" s="468"/>
      <c r="P59" s="540"/>
      <c r="Q59" s="468"/>
      <c r="R59" s="475"/>
      <c r="S59" s="465"/>
      <c r="T59" s="468"/>
      <c r="U59" s="465"/>
      <c r="V59" s="468"/>
      <c r="W59" s="465"/>
      <c r="X59" s="472"/>
      <c r="Y59" s="475"/>
      <c r="Z59" s="475"/>
      <c r="AA59" s="475"/>
      <c r="AB59" s="468"/>
      <c r="AC59" s="543"/>
      <c r="AD59" s="182"/>
      <c r="AE59" s="182"/>
    </row>
    <row r="60" spans="1:31" s="194" customFormat="1" ht="23.1" customHeight="1" thickBot="1">
      <c r="A60" s="231"/>
      <c r="B60" s="232"/>
      <c r="C60" s="233"/>
      <c r="D60" s="431" t="s">
        <v>222</v>
      </c>
      <c r="E60" s="423" t="s">
        <v>325</v>
      </c>
      <c r="F60" s="428" t="s">
        <v>223</v>
      </c>
      <c r="G60" s="429"/>
      <c r="H60" s="429"/>
      <c r="I60" s="184">
        <v>35</v>
      </c>
      <c r="J60" s="184"/>
      <c r="K60" s="185"/>
      <c r="L60" s="185"/>
      <c r="M60" s="353">
        <f t="shared" si="2"/>
        <v>0</v>
      </c>
      <c r="N60" s="546"/>
      <c r="O60" s="469"/>
      <c r="P60" s="541"/>
      <c r="Q60" s="469"/>
      <c r="R60" s="476"/>
      <c r="S60" s="466"/>
      <c r="T60" s="469"/>
      <c r="U60" s="466"/>
      <c r="V60" s="469"/>
      <c r="W60" s="466"/>
      <c r="X60" s="473"/>
      <c r="Y60" s="476"/>
      <c r="Z60" s="476"/>
      <c r="AA60" s="476"/>
      <c r="AB60" s="469"/>
      <c r="AC60" s="544"/>
      <c r="AD60" s="182"/>
      <c r="AE60" s="182"/>
    </row>
    <row r="61" spans="1:31" s="194" customFormat="1" ht="23.1" customHeight="1">
      <c r="A61" s="234">
        <v>7</v>
      </c>
      <c r="B61" s="163" t="s">
        <v>218</v>
      </c>
      <c r="C61" s="164" t="s">
        <v>219</v>
      </c>
      <c r="D61" s="457" t="s">
        <v>367</v>
      </c>
      <c r="E61" s="355" t="s">
        <v>383</v>
      </c>
      <c r="F61" s="355">
        <v>1</v>
      </c>
      <c r="G61" s="356"/>
      <c r="H61" s="356">
        <v>90</v>
      </c>
      <c r="I61" s="186">
        <v>28</v>
      </c>
      <c r="J61" s="186"/>
      <c r="K61" s="188"/>
      <c r="L61" s="188">
        <v>1</v>
      </c>
      <c r="M61" s="358">
        <f t="shared" si="2"/>
        <v>60</v>
      </c>
      <c r="N61" s="467">
        <v>40.5</v>
      </c>
      <c r="O61" s="467"/>
      <c r="P61" s="539">
        <f>SUM(M61:M67)+N61+O61</f>
        <v>496.5</v>
      </c>
      <c r="Q61" s="467">
        <v>60</v>
      </c>
      <c r="R61" s="534">
        <f>'Mau B2'!L17</f>
        <v>0</v>
      </c>
      <c r="S61" s="464">
        <v>270</v>
      </c>
      <c r="T61" s="467">
        <v>260.2</v>
      </c>
      <c r="U61" s="464">
        <v>587</v>
      </c>
      <c r="V61" s="467">
        <v>560.29999999999995</v>
      </c>
      <c r="W61" s="464">
        <v>273</v>
      </c>
      <c r="X61" s="538">
        <v>273</v>
      </c>
      <c r="Y61" s="534">
        <f>ROUND((P61-T61),1)</f>
        <v>236.3</v>
      </c>
      <c r="Z61" s="534">
        <f>IF(OR(SUM(V61:V67)="",SUM(Q61:Q67)=""),0,IF(SUM(U61:U67)=587,ROUND((SUM(Q61:Q67)-SUM(V61:V67))/3.33,1),0))</f>
        <v>-150.19999999999999</v>
      </c>
      <c r="AA61" s="534">
        <f>IF(OR(SUM(X61:X67)="",SUM(R61:R67)=""),0,IF(SUM(W61:W67)=273,ROUND((SUM(R61:R67)-SUM(X61:X67))/3.33,1),0))</f>
        <v>-82</v>
      </c>
      <c r="AB61" s="467">
        <v>0</v>
      </c>
      <c r="AC61" s="542">
        <f>SUM(Y61:AA67)</f>
        <v>4.1000000000000227</v>
      </c>
      <c r="AD61" s="182"/>
      <c r="AE61" s="182"/>
    </row>
    <row r="62" spans="1:31" s="194" customFormat="1" ht="33" customHeight="1">
      <c r="A62" s="228"/>
      <c r="B62" s="459" t="s">
        <v>401</v>
      </c>
      <c r="C62" s="459"/>
      <c r="D62" s="365" t="s">
        <v>368</v>
      </c>
      <c r="E62" s="366" t="s">
        <v>383</v>
      </c>
      <c r="F62" s="366"/>
      <c r="G62" s="367">
        <v>30</v>
      </c>
      <c r="H62" s="367"/>
      <c r="I62" s="187">
        <v>28</v>
      </c>
      <c r="J62" s="187"/>
      <c r="K62" s="181">
        <v>1</v>
      </c>
      <c r="L62" s="181"/>
      <c r="M62" s="368">
        <f t="shared" si="2"/>
        <v>30</v>
      </c>
      <c r="N62" s="468"/>
      <c r="O62" s="468"/>
      <c r="P62" s="540"/>
      <c r="Q62" s="468"/>
      <c r="R62" s="475"/>
      <c r="S62" s="465"/>
      <c r="T62" s="468"/>
      <c r="U62" s="465"/>
      <c r="V62" s="468"/>
      <c r="W62" s="465"/>
      <c r="X62" s="472"/>
      <c r="Y62" s="475"/>
      <c r="Z62" s="475"/>
      <c r="AA62" s="475"/>
      <c r="AB62" s="468"/>
      <c r="AC62" s="543"/>
      <c r="AD62" s="182"/>
      <c r="AE62" s="182"/>
    </row>
    <row r="63" spans="1:31" s="194" customFormat="1" ht="23.1" customHeight="1">
      <c r="A63" s="228"/>
      <c r="B63" s="229"/>
      <c r="C63" s="230"/>
      <c r="D63" s="362" t="s">
        <v>369</v>
      </c>
      <c r="E63" s="349" t="s">
        <v>370</v>
      </c>
      <c r="F63" s="349"/>
      <c r="G63" s="161">
        <v>60</v>
      </c>
      <c r="H63" s="161"/>
      <c r="I63" s="183" t="s">
        <v>371</v>
      </c>
      <c r="J63" s="183"/>
      <c r="K63" s="98">
        <v>1.1000000000000001</v>
      </c>
      <c r="L63" s="98"/>
      <c r="M63" s="350">
        <f t="shared" si="2"/>
        <v>66</v>
      </c>
      <c r="N63" s="468"/>
      <c r="O63" s="468"/>
      <c r="P63" s="540"/>
      <c r="Q63" s="468"/>
      <c r="R63" s="475"/>
      <c r="S63" s="465"/>
      <c r="T63" s="468"/>
      <c r="U63" s="465"/>
      <c r="V63" s="468"/>
      <c r="W63" s="465"/>
      <c r="X63" s="472"/>
      <c r="Y63" s="475"/>
      <c r="Z63" s="475"/>
      <c r="AA63" s="475"/>
      <c r="AB63" s="468"/>
      <c r="AC63" s="543"/>
      <c r="AD63" s="182"/>
      <c r="AE63" s="182"/>
    </row>
    <row r="64" spans="1:31" s="194" customFormat="1" ht="23.1" customHeight="1">
      <c r="A64" s="228"/>
      <c r="B64" s="229"/>
      <c r="C64" s="230"/>
      <c r="D64" s="424" t="s">
        <v>372</v>
      </c>
      <c r="E64" s="360" t="s">
        <v>344</v>
      </c>
      <c r="F64" s="410">
        <v>2</v>
      </c>
      <c r="G64" s="411"/>
      <c r="H64" s="411">
        <v>150</v>
      </c>
      <c r="I64" s="183">
        <v>36</v>
      </c>
      <c r="J64" s="183"/>
      <c r="K64" s="412"/>
      <c r="L64" s="412">
        <v>1</v>
      </c>
      <c r="M64" s="413">
        <f t="shared" si="2"/>
        <v>100</v>
      </c>
      <c r="N64" s="468"/>
      <c r="O64" s="468"/>
      <c r="P64" s="540"/>
      <c r="Q64" s="468"/>
      <c r="R64" s="475"/>
      <c r="S64" s="465"/>
      <c r="T64" s="468"/>
      <c r="U64" s="465"/>
      <c r="V64" s="468"/>
      <c r="W64" s="465"/>
      <c r="X64" s="472"/>
      <c r="Y64" s="475"/>
      <c r="Z64" s="475"/>
      <c r="AA64" s="475"/>
      <c r="AB64" s="468"/>
      <c r="AC64" s="543"/>
      <c r="AD64" s="182"/>
      <c r="AE64" s="182"/>
    </row>
    <row r="65" spans="1:256" s="194" customFormat="1" ht="23.1" customHeight="1">
      <c r="A65" s="228"/>
      <c r="B65" s="229"/>
      <c r="C65" s="230"/>
      <c r="D65" s="409" t="s">
        <v>373</v>
      </c>
      <c r="E65" s="360" t="s">
        <v>344</v>
      </c>
      <c r="F65" s="410">
        <v>2</v>
      </c>
      <c r="G65" s="411"/>
      <c r="H65" s="411">
        <v>120</v>
      </c>
      <c r="I65" s="183">
        <v>36</v>
      </c>
      <c r="J65" s="183"/>
      <c r="K65" s="412"/>
      <c r="L65" s="412">
        <v>1</v>
      </c>
      <c r="M65" s="413">
        <f t="shared" si="2"/>
        <v>80</v>
      </c>
      <c r="N65" s="468"/>
      <c r="O65" s="468"/>
      <c r="P65" s="540"/>
      <c r="Q65" s="468"/>
      <c r="R65" s="475"/>
      <c r="S65" s="465"/>
      <c r="T65" s="468"/>
      <c r="U65" s="465"/>
      <c r="V65" s="468"/>
      <c r="W65" s="465"/>
      <c r="X65" s="472"/>
      <c r="Y65" s="475"/>
      <c r="Z65" s="475"/>
      <c r="AA65" s="475"/>
      <c r="AB65" s="468"/>
      <c r="AC65" s="543"/>
      <c r="AD65" s="182"/>
      <c r="AE65" s="182"/>
    </row>
    <row r="66" spans="1:256" s="194" customFormat="1" ht="31.5" customHeight="1">
      <c r="A66" s="228"/>
      <c r="B66" s="229"/>
      <c r="C66" s="230"/>
      <c r="D66" s="424" t="s">
        <v>374</v>
      </c>
      <c r="E66" s="349" t="s">
        <v>229</v>
      </c>
      <c r="F66" s="410">
        <v>2</v>
      </c>
      <c r="G66" s="411"/>
      <c r="H66" s="411">
        <v>180</v>
      </c>
      <c r="I66" s="183">
        <v>45</v>
      </c>
      <c r="J66" s="183"/>
      <c r="K66" s="412"/>
      <c r="L66" s="412">
        <v>1</v>
      </c>
      <c r="M66" s="413">
        <f t="shared" si="2"/>
        <v>120</v>
      </c>
      <c r="N66" s="468"/>
      <c r="O66" s="468"/>
      <c r="P66" s="540"/>
      <c r="Q66" s="468"/>
      <c r="R66" s="475"/>
      <c r="S66" s="465"/>
      <c r="T66" s="468"/>
      <c r="U66" s="465"/>
      <c r="V66" s="468"/>
      <c r="W66" s="465"/>
      <c r="X66" s="472"/>
      <c r="Y66" s="475"/>
      <c r="Z66" s="475"/>
      <c r="AA66" s="475"/>
      <c r="AB66" s="468"/>
      <c r="AC66" s="543"/>
      <c r="AD66" s="182"/>
      <c r="AE66" s="182"/>
    </row>
    <row r="67" spans="1:256" s="194" customFormat="1" ht="31.5" customHeight="1" thickBot="1">
      <c r="A67" s="228"/>
      <c r="B67" s="229"/>
      <c r="C67" s="230"/>
      <c r="D67" s="451" t="s">
        <v>222</v>
      </c>
      <c r="E67" s="452" t="s">
        <v>230</v>
      </c>
      <c r="F67" s="452" t="s">
        <v>223</v>
      </c>
      <c r="G67" s="453"/>
      <c r="H67" s="453"/>
      <c r="I67" s="454"/>
      <c r="J67" s="454"/>
      <c r="K67" s="455"/>
      <c r="L67" s="455"/>
      <c r="M67" s="456">
        <f t="shared" si="2"/>
        <v>0</v>
      </c>
      <c r="N67" s="468"/>
      <c r="O67" s="468"/>
      <c r="P67" s="540"/>
      <c r="Q67" s="468"/>
      <c r="R67" s="475"/>
      <c r="S67" s="465"/>
      <c r="T67" s="468"/>
      <c r="U67" s="465"/>
      <c r="V67" s="468"/>
      <c r="W67" s="465"/>
      <c r="X67" s="472"/>
      <c r="Y67" s="475"/>
      <c r="Z67" s="475"/>
      <c r="AA67" s="475"/>
      <c r="AB67" s="468"/>
      <c r="AC67" s="543"/>
      <c r="AD67" s="182"/>
      <c r="AE67" s="182"/>
    </row>
    <row r="68" spans="1:256" s="193" customFormat="1" ht="23.1" customHeight="1">
      <c r="A68" s="234">
        <v>8</v>
      </c>
      <c r="B68" s="163" t="s">
        <v>387</v>
      </c>
      <c r="C68" s="164" t="s">
        <v>388</v>
      </c>
      <c r="D68" s="361" t="s">
        <v>228</v>
      </c>
      <c r="E68" s="355" t="s">
        <v>229</v>
      </c>
      <c r="F68" s="355">
        <v>1</v>
      </c>
      <c r="G68" s="356">
        <v>45</v>
      </c>
      <c r="H68" s="356"/>
      <c r="I68" s="186">
        <v>45</v>
      </c>
      <c r="J68" s="186"/>
      <c r="K68" s="188">
        <v>1.1000000000000001</v>
      </c>
      <c r="L68" s="188"/>
      <c r="M68" s="358">
        <f t="shared" ref="M68:M80" si="3">ROUND(IF(G68&gt;0,G68*K68,"0")+IF(H68&gt;0,(H68/1.5)*L68,"0"),1)</f>
        <v>49.5</v>
      </c>
      <c r="N68" s="538">
        <v>40.5</v>
      </c>
      <c r="O68" s="467"/>
      <c r="P68" s="539">
        <f>SUM(M68:M72)+N68+O68</f>
        <v>186</v>
      </c>
      <c r="Q68" s="467">
        <v>0</v>
      </c>
      <c r="R68" s="534">
        <f>'Mau B2'!L18</f>
        <v>0</v>
      </c>
      <c r="S68" s="464">
        <v>270</v>
      </c>
      <c r="T68" s="467"/>
      <c r="U68" s="464">
        <v>587</v>
      </c>
      <c r="V68" s="467"/>
      <c r="W68" s="464">
        <v>273</v>
      </c>
      <c r="X68" s="538">
        <v>273</v>
      </c>
      <c r="Y68" s="534">
        <f>ROUND((P68-T68),1)</f>
        <v>186</v>
      </c>
      <c r="Z68" s="534">
        <f>IF(OR(SUM(V68:V72)="",SUM(Q68:Q72)=""),0,IF(SUM(U68:U72)=587,ROUND((SUM(Q68:Q72)-SUM(V68:V72))/3.33,1),0))</f>
        <v>0</v>
      </c>
      <c r="AA68" s="534">
        <f>IF(OR(SUM(X68:X72)="",SUM(R68:R72)=""),0,IF(SUM(W68:W72)=273,ROUND((SUM(R68:R72)-SUM(X68:X72))/3.33,1),0))</f>
        <v>-82</v>
      </c>
      <c r="AB68" s="467"/>
      <c r="AC68" s="542">
        <f>SUM(Y68:AA72)</f>
        <v>104</v>
      </c>
      <c r="AF68" s="194"/>
      <c r="AG68" s="194"/>
      <c r="AH68" s="194"/>
      <c r="AI68" s="194"/>
      <c r="AJ68" s="194"/>
      <c r="AK68" s="194"/>
      <c r="AL68" s="194"/>
      <c r="AM68" s="194"/>
      <c r="AN68" s="194"/>
      <c r="AO68" s="194"/>
      <c r="AP68" s="194"/>
      <c r="AQ68" s="194"/>
      <c r="AR68" s="194"/>
      <c r="AS68" s="194"/>
      <c r="AT68" s="194"/>
      <c r="AU68" s="194"/>
      <c r="AV68" s="194"/>
      <c r="AW68" s="194"/>
      <c r="AX68" s="194"/>
      <c r="AY68" s="194"/>
      <c r="AZ68" s="194"/>
      <c r="BA68" s="194"/>
      <c r="BB68" s="194"/>
      <c r="BC68" s="194"/>
      <c r="BD68" s="194"/>
      <c r="BE68" s="194"/>
      <c r="BF68" s="194"/>
      <c r="BG68" s="194"/>
      <c r="BH68" s="194"/>
      <c r="BI68" s="194"/>
      <c r="BJ68" s="194"/>
      <c r="BK68" s="194"/>
      <c r="BL68" s="194"/>
      <c r="BM68" s="194"/>
      <c r="BN68" s="194"/>
      <c r="BO68" s="194"/>
      <c r="BP68" s="194"/>
      <c r="BQ68" s="194"/>
      <c r="BR68" s="194"/>
      <c r="BS68" s="194"/>
      <c r="BT68" s="194"/>
      <c r="BU68" s="194"/>
      <c r="BV68" s="194"/>
      <c r="BW68" s="194"/>
      <c r="BX68" s="194"/>
      <c r="BY68" s="194"/>
      <c r="BZ68" s="194"/>
      <c r="CA68" s="194"/>
      <c r="CB68" s="194"/>
      <c r="CC68" s="194"/>
      <c r="CD68" s="194"/>
      <c r="CE68" s="194"/>
      <c r="CF68" s="194"/>
      <c r="CG68" s="194"/>
      <c r="CH68" s="194"/>
      <c r="CI68" s="194"/>
      <c r="CJ68" s="194"/>
      <c r="CK68" s="194"/>
      <c r="CL68" s="194"/>
      <c r="CM68" s="194"/>
      <c r="CN68" s="194"/>
      <c r="CO68" s="194"/>
      <c r="CP68" s="194"/>
      <c r="CQ68" s="194"/>
      <c r="CR68" s="194"/>
      <c r="CS68" s="194"/>
      <c r="CT68" s="194"/>
      <c r="CU68" s="194"/>
      <c r="CV68" s="194"/>
      <c r="CW68" s="194"/>
      <c r="CX68" s="194"/>
      <c r="CY68" s="194"/>
      <c r="CZ68" s="194"/>
      <c r="DA68" s="194"/>
      <c r="DB68" s="194"/>
      <c r="DC68" s="194"/>
      <c r="DD68" s="194"/>
      <c r="DE68" s="194"/>
      <c r="DF68" s="194"/>
      <c r="DG68" s="194"/>
      <c r="DH68" s="194"/>
      <c r="DI68" s="194"/>
      <c r="DJ68" s="194"/>
      <c r="DK68" s="194"/>
      <c r="DL68" s="194"/>
      <c r="DM68" s="194"/>
      <c r="DN68" s="194"/>
      <c r="DO68" s="194"/>
      <c r="DP68" s="194"/>
      <c r="DQ68" s="194"/>
      <c r="DR68" s="194"/>
      <c r="DS68" s="194"/>
      <c r="DT68" s="194"/>
      <c r="DU68" s="194"/>
      <c r="DV68" s="194"/>
      <c r="DW68" s="194"/>
      <c r="DX68" s="194"/>
      <c r="DY68" s="194"/>
      <c r="DZ68" s="194"/>
      <c r="EA68" s="194"/>
      <c r="EB68" s="194"/>
      <c r="EC68" s="194"/>
      <c r="ED68" s="194"/>
      <c r="EE68" s="194"/>
      <c r="EF68" s="194"/>
      <c r="EG68" s="194"/>
      <c r="EH68" s="194"/>
      <c r="EI68" s="194"/>
      <c r="EJ68" s="194"/>
      <c r="EK68" s="194"/>
      <c r="EL68" s="194"/>
      <c r="EM68" s="194"/>
      <c r="EN68" s="194"/>
      <c r="EO68" s="194"/>
      <c r="EP68" s="194"/>
      <c r="EQ68" s="194"/>
      <c r="ER68" s="194"/>
      <c r="ES68" s="194"/>
      <c r="ET68" s="194"/>
      <c r="EU68" s="194"/>
      <c r="EV68" s="194"/>
      <c r="EW68" s="194"/>
      <c r="EX68" s="194"/>
      <c r="EY68" s="194"/>
      <c r="EZ68" s="194"/>
      <c r="FA68" s="194"/>
      <c r="FB68" s="194"/>
      <c r="FC68" s="194"/>
      <c r="FD68" s="194"/>
      <c r="FE68" s="194"/>
      <c r="FF68" s="194"/>
      <c r="FG68" s="194"/>
      <c r="FH68" s="194"/>
      <c r="FI68" s="194"/>
      <c r="FJ68" s="194"/>
      <c r="FK68" s="194"/>
      <c r="FL68" s="194"/>
      <c r="FM68" s="194"/>
      <c r="FN68" s="194"/>
      <c r="FO68" s="194"/>
      <c r="FP68" s="194"/>
      <c r="FQ68" s="194"/>
      <c r="FR68" s="194"/>
      <c r="FS68" s="194"/>
      <c r="FT68" s="194"/>
      <c r="FU68" s="194"/>
      <c r="FV68" s="194"/>
      <c r="FW68" s="194"/>
      <c r="FX68" s="194"/>
      <c r="FY68" s="194"/>
      <c r="FZ68" s="194"/>
      <c r="GA68" s="194"/>
      <c r="GB68" s="194"/>
      <c r="GC68" s="194"/>
      <c r="GD68" s="194"/>
      <c r="GE68" s="194"/>
      <c r="GF68" s="194"/>
      <c r="GG68" s="194"/>
      <c r="GH68" s="194"/>
      <c r="GI68" s="194"/>
      <c r="GJ68" s="194"/>
      <c r="GK68" s="194"/>
      <c r="GL68" s="194"/>
      <c r="GM68" s="194"/>
      <c r="GN68" s="194"/>
      <c r="GO68" s="194"/>
      <c r="GP68" s="194"/>
      <c r="GQ68" s="194"/>
      <c r="GR68" s="194"/>
      <c r="GS68" s="194"/>
      <c r="GT68" s="194"/>
      <c r="GU68" s="194"/>
      <c r="GV68" s="194"/>
      <c r="GW68" s="194"/>
      <c r="GX68" s="194"/>
      <c r="GY68" s="194"/>
      <c r="GZ68" s="194"/>
      <c r="HA68" s="194"/>
      <c r="HB68" s="194"/>
      <c r="HC68" s="194"/>
      <c r="HD68" s="194"/>
      <c r="HE68" s="194"/>
      <c r="HF68" s="194"/>
      <c r="HG68" s="194"/>
      <c r="HH68" s="194"/>
      <c r="HI68" s="194"/>
      <c r="HJ68" s="194"/>
      <c r="HK68" s="194"/>
      <c r="HL68" s="194"/>
      <c r="HM68" s="194"/>
      <c r="HN68" s="194"/>
      <c r="HO68" s="194"/>
      <c r="HP68" s="194"/>
      <c r="HQ68" s="194"/>
      <c r="HR68" s="194"/>
      <c r="HS68" s="194"/>
      <c r="HT68" s="194"/>
      <c r="HU68" s="194"/>
      <c r="HV68" s="194"/>
      <c r="HW68" s="194"/>
      <c r="HX68" s="194"/>
      <c r="HY68" s="194"/>
      <c r="HZ68" s="194"/>
      <c r="IA68" s="194"/>
      <c r="IB68" s="194"/>
      <c r="IC68" s="194"/>
      <c r="ID68" s="194"/>
      <c r="IE68" s="194"/>
      <c r="IF68" s="194"/>
      <c r="IG68" s="194"/>
      <c r="IH68" s="194"/>
      <c r="II68" s="194"/>
      <c r="IJ68" s="194"/>
      <c r="IK68" s="194"/>
      <c r="IL68" s="194"/>
      <c r="IM68" s="194"/>
      <c r="IN68" s="194"/>
      <c r="IO68" s="194"/>
      <c r="IP68" s="194"/>
      <c r="IQ68" s="194"/>
      <c r="IR68" s="194"/>
      <c r="IS68" s="194"/>
      <c r="IT68" s="194"/>
      <c r="IU68" s="194"/>
      <c r="IV68" s="194"/>
    </row>
    <row r="69" spans="1:256" s="194" customFormat="1" ht="23.1" customHeight="1" thickBot="1">
      <c r="A69" s="228"/>
      <c r="B69" s="229"/>
      <c r="C69" s="230"/>
      <c r="D69" s="162" t="s">
        <v>395</v>
      </c>
      <c r="E69" s="366" t="s">
        <v>383</v>
      </c>
      <c r="F69" s="349"/>
      <c r="G69" s="161">
        <v>30</v>
      </c>
      <c r="H69" s="161"/>
      <c r="I69" s="183">
        <v>28</v>
      </c>
      <c r="J69" s="183"/>
      <c r="K69" s="98">
        <v>1</v>
      </c>
      <c r="L69" s="98"/>
      <c r="M69" s="350">
        <f t="shared" si="3"/>
        <v>30</v>
      </c>
      <c r="N69" s="472"/>
      <c r="O69" s="468"/>
      <c r="P69" s="540"/>
      <c r="Q69" s="468"/>
      <c r="R69" s="475"/>
      <c r="S69" s="465"/>
      <c r="T69" s="468"/>
      <c r="U69" s="465"/>
      <c r="V69" s="468"/>
      <c r="W69" s="465"/>
      <c r="X69" s="472"/>
      <c r="Y69" s="475"/>
      <c r="Z69" s="475"/>
      <c r="AA69" s="475"/>
      <c r="AB69" s="468"/>
      <c r="AC69" s="543"/>
    </row>
    <row r="70" spans="1:256" s="194" customFormat="1" ht="24" customHeight="1" thickBot="1">
      <c r="A70" s="228"/>
      <c r="B70" s="229"/>
      <c r="C70" s="230"/>
      <c r="D70" s="409" t="s">
        <v>396</v>
      </c>
      <c r="E70" s="428" t="s">
        <v>389</v>
      </c>
      <c r="F70" s="410"/>
      <c r="G70" s="411">
        <v>30</v>
      </c>
      <c r="H70" s="447"/>
      <c r="I70" s="183">
        <v>42</v>
      </c>
      <c r="J70" s="183"/>
      <c r="K70" s="412">
        <v>1.1000000000000001</v>
      </c>
      <c r="L70" s="412"/>
      <c r="M70" s="413">
        <f t="shared" si="3"/>
        <v>33</v>
      </c>
      <c r="N70" s="472"/>
      <c r="O70" s="468"/>
      <c r="P70" s="540"/>
      <c r="Q70" s="468"/>
      <c r="R70" s="475"/>
      <c r="S70" s="465"/>
      <c r="T70" s="468"/>
      <c r="U70" s="465"/>
      <c r="V70" s="468"/>
      <c r="W70" s="465"/>
      <c r="X70" s="472"/>
      <c r="Y70" s="475"/>
      <c r="Z70" s="475"/>
      <c r="AA70" s="475"/>
      <c r="AB70" s="468"/>
      <c r="AC70" s="543"/>
    </row>
    <row r="71" spans="1:256" s="194" customFormat="1" ht="22.5" customHeight="1">
      <c r="A71" s="228"/>
      <c r="B71" s="229"/>
      <c r="C71" s="230"/>
      <c r="D71" s="409" t="s">
        <v>395</v>
      </c>
      <c r="E71" s="410" t="s">
        <v>325</v>
      </c>
      <c r="F71" s="410"/>
      <c r="G71" s="411">
        <v>30</v>
      </c>
      <c r="H71" s="412"/>
      <c r="I71" s="183">
        <v>35</v>
      </c>
      <c r="J71" s="183"/>
      <c r="K71" s="412">
        <v>1.1000000000000001</v>
      </c>
      <c r="L71" s="412"/>
      <c r="M71" s="413">
        <f t="shared" si="3"/>
        <v>33</v>
      </c>
      <c r="N71" s="472"/>
      <c r="O71" s="468"/>
      <c r="P71" s="540"/>
      <c r="Q71" s="468"/>
      <c r="R71" s="475"/>
      <c r="S71" s="465"/>
      <c r="T71" s="468"/>
      <c r="U71" s="465"/>
      <c r="V71" s="468"/>
      <c r="W71" s="465"/>
      <c r="X71" s="472"/>
      <c r="Y71" s="475"/>
      <c r="Z71" s="475"/>
      <c r="AA71" s="475"/>
      <c r="AB71" s="468"/>
      <c r="AC71" s="543"/>
    </row>
    <row r="72" spans="1:256" s="194" customFormat="1" ht="20.25" customHeight="1" thickBot="1">
      <c r="A72" s="231"/>
      <c r="B72" s="232"/>
      <c r="C72" s="233"/>
      <c r="D72" s="431" t="s">
        <v>222</v>
      </c>
      <c r="E72" s="428" t="s">
        <v>390</v>
      </c>
      <c r="F72" s="428"/>
      <c r="G72" s="429"/>
      <c r="H72" s="444"/>
      <c r="I72" s="184">
        <v>58</v>
      </c>
      <c r="J72" s="184"/>
      <c r="K72" s="430"/>
      <c r="L72" s="430"/>
      <c r="M72" s="434">
        <f t="shared" si="3"/>
        <v>0</v>
      </c>
      <c r="N72" s="473"/>
      <c r="O72" s="469"/>
      <c r="P72" s="541"/>
      <c r="Q72" s="469"/>
      <c r="R72" s="476"/>
      <c r="S72" s="466"/>
      <c r="T72" s="469"/>
      <c r="U72" s="466"/>
      <c r="V72" s="469"/>
      <c r="W72" s="466"/>
      <c r="X72" s="473"/>
      <c r="Y72" s="476"/>
      <c r="Z72" s="476"/>
      <c r="AA72" s="476"/>
      <c r="AB72" s="469"/>
      <c r="AC72" s="544"/>
    </row>
    <row r="73" spans="1:256" s="182" customFormat="1" ht="23.1" customHeight="1">
      <c r="A73" s="234">
        <v>9</v>
      </c>
      <c r="B73" s="163" t="s">
        <v>282</v>
      </c>
      <c r="C73" s="164" t="s">
        <v>220</v>
      </c>
      <c r="D73" s="361" t="s">
        <v>375</v>
      </c>
      <c r="E73" s="349" t="s">
        <v>325</v>
      </c>
      <c r="F73" s="363">
        <v>1</v>
      </c>
      <c r="G73" s="356">
        <v>30</v>
      </c>
      <c r="H73" s="98"/>
      <c r="I73" s="186">
        <v>35</v>
      </c>
      <c r="J73" s="186"/>
      <c r="K73" s="188">
        <v>1.1000000000000001</v>
      </c>
      <c r="L73" s="188"/>
      <c r="M73" s="358">
        <f t="shared" si="3"/>
        <v>33</v>
      </c>
      <c r="N73" s="538">
        <v>40.5</v>
      </c>
      <c r="O73" s="467"/>
      <c r="P73" s="539">
        <f>SUM(M73:M81)+N73+O73</f>
        <v>416.5</v>
      </c>
      <c r="Q73" s="467">
        <v>0</v>
      </c>
      <c r="R73" s="534">
        <f>'Mau B2'!L19</f>
        <v>0</v>
      </c>
      <c r="S73" s="464">
        <v>270</v>
      </c>
      <c r="T73" s="467">
        <v>270</v>
      </c>
      <c r="U73" s="464">
        <v>587</v>
      </c>
      <c r="V73" s="467">
        <v>587</v>
      </c>
      <c r="W73" s="464">
        <v>273</v>
      </c>
      <c r="X73" s="538">
        <v>273</v>
      </c>
      <c r="Y73" s="534">
        <f>ROUND((P73-T73),1)</f>
        <v>146.5</v>
      </c>
      <c r="Z73" s="534">
        <f>IF(OR(SUM(V73:V81)="",SUM(Q73:Q81)=""),0,IF(SUM(U73:U81)=587,ROUND((SUM(Q73:Q81)-SUM(V73:V81))/3.33,1),0))</f>
        <v>-176.3</v>
      </c>
      <c r="AA73" s="534">
        <f>IF(OR(SUM(X73:X81)="",SUM(R73:R81)=""),0,IF(SUM(W73:W81)=273,ROUND((SUM(R73:R81)-SUM(X73:X81))/3.33,1),0))</f>
        <v>-82</v>
      </c>
      <c r="AB73" s="467"/>
      <c r="AC73" s="542">
        <f>SUM(Y73:AA81)</f>
        <v>-111.80000000000001</v>
      </c>
      <c r="AF73" s="194"/>
      <c r="AG73" s="194"/>
      <c r="AH73" s="194"/>
      <c r="AI73" s="194"/>
      <c r="AJ73" s="194"/>
      <c r="AK73" s="194"/>
      <c r="AL73" s="194"/>
      <c r="AM73" s="194"/>
      <c r="AN73" s="194"/>
      <c r="AO73" s="194"/>
      <c r="AP73" s="194"/>
      <c r="AQ73" s="194"/>
      <c r="AR73" s="194"/>
      <c r="AS73" s="194"/>
      <c r="AT73" s="194"/>
      <c r="AU73" s="194"/>
      <c r="AV73" s="194"/>
      <c r="AW73" s="194"/>
      <c r="AX73" s="194"/>
      <c r="AY73" s="194"/>
      <c r="AZ73" s="194"/>
      <c r="BA73" s="194"/>
      <c r="BB73" s="194"/>
      <c r="BC73" s="194"/>
      <c r="BD73" s="194"/>
      <c r="BE73" s="194"/>
      <c r="BF73" s="194"/>
      <c r="BG73" s="194"/>
      <c r="BH73" s="194"/>
      <c r="BI73" s="194"/>
      <c r="BJ73" s="194"/>
      <c r="BK73" s="194"/>
      <c r="BL73" s="194"/>
      <c r="BM73" s="194"/>
      <c r="BN73" s="194"/>
      <c r="BO73" s="194"/>
      <c r="BP73" s="194"/>
      <c r="BQ73" s="194"/>
      <c r="BR73" s="194"/>
      <c r="BS73" s="194"/>
      <c r="BT73" s="194"/>
      <c r="BU73" s="194"/>
      <c r="BV73" s="194"/>
      <c r="BW73" s="194"/>
      <c r="BX73" s="194"/>
      <c r="BY73" s="194"/>
      <c r="BZ73" s="194"/>
      <c r="CA73" s="194"/>
      <c r="CB73" s="194"/>
      <c r="CC73" s="194"/>
      <c r="CD73" s="194"/>
      <c r="CE73" s="194"/>
      <c r="CF73" s="194"/>
      <c r="CG73" s="194"/>
      <c r="CH73" s="194"/>
      <c r="CI73" s="194"/>
      <c r="CJ73" s="194"/>
      <c r="CK73" s="194"/>
      <c r="CL73" s="194"/>
      <c r="CM73" s="194"/>
      <c r="CN73" s="194"/>
      <c r="CO73" s="194"/>
      <c r="CP73" s="194"/>
      <c r="CQ73" s="194"/>
    </row>
    <row r="74" spans="1:256" s="182" customFormat="1" ht="23.1" customHeight="1">
      <c r="A74" s="228"/>
      <c r="B74" s="229"/>
      <c r="C74" s="230"/>
      <c r="D74" s="162" t="s">
        <v>376</v>
      </c>
      <c r="E74" s="195" t="s">
        <v>325</v>
      </c>
      <c r="F74" s="195">
        <v>1</v>
      </c>
      <c r="G74" s="161">
        <v>30</v>
      </c>
      <c r="H74" s="161"/>
      <c r="I74" s="183">
        <v>35</v>
      </c>
      <c r="J74" s="183"/>
      <c r="K74" s="98">
        <v>1.1000000000000001</v>
      </c>
      <c r="L74" s="98"/>
      <c r="M74" s="350">
        <f t="shared" si="3"/>
        <v>33</v>
      </c>
      <c r="N74" s="472"/>
      <c r="O74" s="468"/>
      <c r="P74" s="540"/>
      <c r="Q74" s="468"/>
      <c r="R74" s="475"/>
      <c r="S74" s="465"/>
      <c r="T74" s="468"/>
      <c r="U74" s="465"/>
      <c r="V74" s="468"/>
      <c r="W74" s="465"/>
      <c r="X74" s="472"/>
      <c r="Y74" s="475"/>
      <c r="Z74" s="475"/>
      <c r="AA74" s="475"/>
      <c r="AB74" s="468"/>
      <c r="AC74" s="543"/>
      <c r="AF74" s="194"/>
      <c r="AG74" s="194"/>
      <c r="AH74" s="194"/>
      <c r="AI74" s="194"/>
      <c r="AJ74" s="194"/>
      <c r="AK74" s="194"/>
      <c r="AL74" s="194"/>
      <c r="AM74" s="194"/>
      <c r="AN74" s="194"/>
      <c r="AO74" s="194"/>
      <c r="AP74" s="194"/>
      <c r="AQ74" s="194"/>
      <c r="AR74" s="194"/>
      <c r="AS74" s="194"/>
      <c r="AT74" s="194"/>
      <c r="AU74" s="194"/>
      <c r="AV74" s="194"/>
      <c r="AW74" s="194"/>
      <c r="AX74" s="194"/>
      <c r="AY74" s="194"/>
      <c r="AZ74" s="194"/>
      <c r="BA74" s="194"/>
      <c r="BB74" s="194"/>
      <c r="BC74" s="194"/>
      <c r="BD74" s="194"/>
      <c r="BE74" s="194"/>
      <c r="BF74" s="194"/>
      <c r="BG74" s="194"/>
      <c r="BH74" s="194"/>
      <c r="BI74" s="194"/>
      <c r="BJ74" s="194"/>
      <c r="BK74" s="194"/>
      <c r="BL74" s="194"/>
      <c r="BM74" s="194"/>
      <c r="BN74" s="194"/>
      <c r="BO74" s="194"/>
      <c r="BP74" s="194"/>
      <c r="BQ74" s="194"/>
      <c r="BR74" s="194"/>
      <c r="BS74" s="194"/>
      <c r="BT74" s="194"/>
      <c r="BU74" s="194"/>
      <c r="BV74" s="194"/>
      <c r="BW74" s="194"/>
      <c r="BX74" s="194"/>
      <c r="BY74" s="194"/>
      <c r="BZ74" s="194"/>
      <c r="CA74" s="194"/>
      <c r="CB74" s="194"/>
      <c r="CC74" s="194"/>
      <c r="CD74" s="194"/>
      <c r="CE74" s="194"/>
      <c r="CF74" s="194"/>
      <c r="CG74" s="194"/>
      <c r="CH74" s="194"/>
      <c r="CI74" s="194"/>
      <c r="CJ74" s="194"/>
      <c r="CK74" s="194"/>
      <c r="CL74" s="194"/>
      <c r="CM74" s="194"/>
      <c r="CN74" s="194"/>
      <c r="CO74" s="194"/>
      <c r="CP74" s="194"/>
      <c r="CQ74" s="194"/>
    </row>
    <row r="75" spans="1:256" s="182" customFormat="1" ht="18.75" customHeight="1">
      <c r="A75" s="228"/>
      <c r="B75" s="229"/>
      <c r="C75" s="230"/>
      <c r="D75" s="162" t="s">
        <v>380</v>
      </c>
      <c r="E75" s="366" t="s">
        <v>383</v>
      </c>
      <c r="F75" s="195">
        <v>1</v>
      </c>
      <c r="G75" s="161"/>
      <c r="H75" s="161">
        <v>60</v>
      </c>
      <c r="I75" s="183">
        <v>28</v>
      </c>
      <c r="J75" s="183"/>
      <c r="K75" s="98"/>
      <c r="L75" s="98">
        <v>1</v>
      </c>
      <c r="M75" s="350">
        <f t="shared" si="3"/>
        <v>40</v>
      </c>
      <c r="N75" s="472"/>
      <c r="O75" s="468"/>
      <c r="P75" s="540"/>
      <c r="Q75" s="468"/>
      <c r="R75" s="475"/>
      <c r="S75" s="465"/>
      <c r="T75" s="468"/>
      <c r="U75" s="465"/>
      <c r="V75" s="468"/>
      <c r="W75" s="465"/>
      <c r="X75" s="472"/>
      <c r="Y75" s="475"/>
      <c r="Z75" s="475"/>
      <c r="AA75" s="475"/>
      <c r="AB75" s="468"/>
      <c r="AC75" s="543"/>
      <c r="AF75" s="194"/>
      <c r="AG75" s="194"/>
      <c r="AH75" s="194"/>
      <c r="AI75" s="194"/>
      <c r="AJ75" s="194"/>
      <c r="AK75" s="194"/>
      <c r="AL75" s="194"/>
      <c r="AM75" s="194"/>
      <c r="AN75" s="194"/>
      <c r="AO75" s="194"/>
      <c r="AP75" s="194"/>
      <c r="AQ75" s="194"/>
      <c r="AR75" s="194"/>
      <c r="AS75" s="194"/>
      <c r="AT75" s="194"/>
      <c r="AU75" s="194"/>
      <c r="AV75" s="194"/>
      <c r="AW75" s="194"/>
      <c r="AX75" s="194"/>
      <c r="AY75" s="194"/>
      <c r="AZ75" s="194"/>
      <c r="BA75" s="194"/>
      <c r="BB75" s="194"/>
      <c r="BC75" s="194"/>
      <c r="BD75" s="194"/>
      <c r="BE75" s="194"/>
      <c r="BF75" s="194"/>
      <c r="BG75" s="194"/>
      <c r="BH75" s="194"/>
      <c r="BI75" s="194"/>
      <c r="BJ75" s="194"/>
      <c r="BK75" s="194"/>
      <c r="BL75" s="194"/>
      <c r="BM75" s="194"/>
      <c r="BN75" s="194"/>
      <c r="BO75" s="194"/>
      <c r="BP75" s="194"/>
      <c r="BQ75" s="194"/>
      <c r="BR75" s="194"/>
      <c r="BS75" s="194"/>
      <c r="BT75" s="194"/>
      <c r="BU75" s="194"/>
      <c r="BV75" s="194"/>
      <c r="BW75" s="194"/>
      <c r="BX75" s="194"/>
      <c r="BY75" s="194"/>
      <c r="BZ75" s="194"/>
      <c r="CA75" s="194"/>
      <c r="CB75" s="194"/>
      <c r="CC75" s="194"/>
      <c r="CD75" s="194"/>
      <c r="CE75" s="194"/>
      <c r="CF75" s="194"/>
      <c r="CG75" s="194"/>
      <c r="CH75" s="194"/>
      <c r="CI75" s="194"/>
      <c r="CJ75" s="194"/>
      <c r="CK75" s="194"/>
      <c r="CL75" s="194"/>
      <c r="CM75" s="194"/>
      <c r="CN75" s="194"/>
      <c r="CO75" s="194"/>
      <c r="CP75" s="194"/>
      <c r="CQ75" s="194"/>
    </row>
    <row r="76" spans="1:256" s="182" customFormat="1" ht="23.1" customHeight="1">
      <c r="A76" s="228"/>
      <c r="B76" s="229"/>
      <c r="C76" s="230"/>
      <c r="D76" s="409" t="s">
        <v>378</v>
      </c>
      <c r="E76" s="421" t="s">
        <v>325</v>
      </c>
      <c r="F76" s="421">
        <v>2</v>
      </c>
      <c r="G76" s="411"/>
      <c r="H76" s="411">
        <v>120</v>
      </c>
      <c r="I76" s="183">
        <v>35</v>
      </c>
      <c r="J76" s="183"/>
      <c r="K76" s="412"/>
      <c r="L76" s="412">
        <v>1</v>
      </c>
      <c r="M76" s="413">
        <f t="shared" si="3"/>
        <v>80</v>
      </c>
      <c r="N76" s="472"/>
      <c r="O76" s="468"/>
      <c r="P76" s="540"/>
      <c r="Q76" s="468"/>
      <c r="R76" s="475"/>
      <c r="S76" s="465"/>
      <c r="T76" s="468"/>
      <c r="U76" s="465"/>
      <c r="V76" s="468"/>
      <c r="W76" s="465"/>
      <c r="X76" s="472"/>
      <c r="Y76" s="475"/>
      <c r="Z76" s="475"/>
      <c r="AA76" s="475"/>
      <c r="AB76" s="468"/>
      <c r="AC76" s="543"/>
      <c r="AF76" s="194"/>
      <c r="AG76" s="194"/>
      <c r="AH76" s="194"/>
      <c r="AI76" s="194"/>
      <c r="AJ76" s="194"/>
      <c r="AK76" s="194"/>
      <c r="AL76" s="194"/>
      <c r="AM76" s="194"/>
      <c r="AN76" s="194"/>
      <c r="AO76" s="194"/>
      <c r="AP76" s="194"/>
      <c r="AQ76" s="194"/>
      <c r="AR76" s="194"/>
      <c r="AS76" s="194"/>
      <c r="AT76" s="194"/>
      <c r="AU76" s="194"/>
      <c r="AV76" s="194"/>
      <c r="AW76" s="194"/>
      <c r="AX76" s="194"/>
      <c r="AY76" s="194"/>
      <c r="AZ76" s="194"/>
      <c r="BA76" s="194"/>
      <c r="BB76" s="194"/>
      <c r="BC76" s="194"/>
      <c r="BD76" s="194"/>
      <c r="BE76" s="194"/>
      <c r="BF76" s="194"/>
      <c r="BG76" s="194"/>
      <c r="BH76" s="194"/>
      <c r="BI76" s="194"/>
      <c r="BJ76" s="194"/>
      <c r="BK76" s="194"/>
      <c r="BL76" s="194"/>
      <c r="BM76" s="194"/>
      <c r="BN76" s="194"/>
      <c r="BO76" s="194"/>
      <c r="BP76" s="194"/>
      <c r="BQ76" s="194"/>
      <c r="BR76" s="194"/>
      <c r="BS76" s="194"/>
      <c r="BT76" s="194"/>
      <c r="BU76" s="194"/>
      <c r="BV76" s="194"/>
      <c r="BW76" s="194"/>
      <c r="BX76" s="194"/>
      <c r="BY76" s="194"/>
      <c r="BZ76" s="194"/>
      <c r="CA76" s="194"/>
      <c r="CB76" s="194"/>
      <c r="CC76" s="194"/>
      <c r="CD76" s="194"/>
      <c r="CE76" s="194"/>
      <c r="CF76" s="194"/>
      <c r="CG76" s="194"/>
      <c r="CH76" s="194"/>
      <c r="CI76" s="194"/>
      <c r="CJ76" s="194"/>
      <c r="CK76" s="194"/>
      <c r="CL76" s="194"/>
      <c r="CM76" s="194"/>
      <c r="CN76" s="194"/>
      <c r="CO76" s="194"/>
      <c r="CP76" s="194"/>
      <c r="CQ76" s="194"/>
    </row>
    <row r="77" spans="1:256" s="182" customFormat="1" ht="18" customHeight="1">
      <c r="A77" s="228"/>
      <c r="B77" s="229"/>
      <c r="C77" s="230"/>
      <c r="D77" s="409" t="s">
        <v>379</v>
      </c>
      <c r="E77" s="446" t="s">
        <v>383</v>
      </c>
      <c r="F77" s="421">
        <v>2</v>
      </c>
      <c r="G77" s="411">
        <v>30</v>
      </c>
      <c r="H77" s="411"/>
      <c r="I77" s="183">
        <v>28</v>
      </c>
      <c r="J77" s="183"/>
      <c r="K77" s="412">
        <v>1</v>
      </c>
      <c r="L77" s="412"/>
      <c r="M77" s="413">
        <f t="shared" si="3"/>
        <v>30</v>
      </c>
      <c r="N77" s="472"/>
      <c r="O77" s="468"/>
      <c r="P77" s="540"/>
      <c r="Q77" s="468"/>
      <c r="R77" s="475"/>
      <c r="S77" s="465"/>
      <c r="T77" s="468"/>
      <c r="U77" s="465"/>
      <c r="V77" s="468"/>
      <c r="W77" s="465"/>
      <c r="X77" s="472"/>
      <c r="Y77" s="475"/>
      <c r="Z77" s="475"/>
      <c r="AA77" s="475"/>
      <c r="AB77" s="468"/>
      <c r="AC77" s="543"/>
      <c r="AF77" s="194"/>
      <c r="AG77" s="194"/>
      <c r="AH77" s="194"/>
      <c r="AI77" s="194"/>
      <c r="AJ77" s="194"/>
      <c r="AK77" s="194"/>
      <c r="AL77" s="194"/>
      <c r="AM77" s="194"/>
      <c r="AN77" s="194"/>
      <c r="AO77" s="194"/>
      <c r="AP77" s="194"/>
      <c r="AQ77" s="194"/>
      <c r="AR77" s="194"/>
      <c r="AS77" s="194"/>
      <c r="AT77" s="194"/>
      <c r="AU77" s="194"/>
      <c r="AV77" s="194"/>
      <c r="AW77" s="194"/>
      <c r="AX77" s="194"/>
      <c r="AY77" s="194"/>
      <c r="AZ77" s="194"/>
      <c r="BA77" s="194"/>
      <c r="BB77" s="194"/>
      <c r="BC77" s="194"/>
      <c r="BD77" s="194"/>
      <c r="BE77" s="194"/>
      <c r="BF77" s="194"/>
      <c r="BG77" s="194"/>
      <c r="BH77" s="194"/>
      <c r="BI77" s="194"/>
      <c r="BJ77" s="194"/>
      <c r="BK77" s="194"/>
      <c r="BL77" s="194"/>
      <c r="BM77" s="194"/>
      <c r="BN77" s="194"/>
      <c r="BO77" s="194"/>
      <c r="BP77" s="194"/>
      <c r="BQ77" s="194"/>
      <c r="BR77" s="194"/>
      <c r="BS77" s="194"/>
      <c r="BT77" s="194"/>
      <c r="BU77" s="194"/>
      <c r="BV77" s="194"/>
      <c r="BW77" s="194"/>
      <c r="BX77" s="194"/>
      <c r="BY77" s="194"/>
      <c r="BZ77" s="194"/>
      <c r="CA77" s="194"/>
      <c r="CB77" s="194"/>
      <c r="CC77" s="194"/>
      <c r="CD77" s="194"/>
      <c r="CE77" s="194"/>
      <c r="CF77" s="194"/>
      <c r="CG77" s="194"/>
      <c r="CH77" s="194"/>
      <c r="CI77" s="194"/>
      <c r="CJ77" s="194"/>
      <c r="CK77" s="194"/>
      <c r="CL77" s="194"/>
      <c r="CM77" s="194"/>
      <c r="CN77" s="194"/>
      <c r="CO77" s="194"/>
      <c r="CP77" s="194"/>
      <c r="CQ77" s="194"/>
    </row>
    <row r="78" spans="1:256" s="182" customFormat="1" ht="17.25" customHeight="1">
      <c r="A78" s="228"/>
      <c r="B78" s="229"/>
      <c r="C78" s="230"/>
      <c r="D78" s="409" t="s">
        <v>377</v>
      </c>
      <c r="E78" s="422" t="s">
        <v>345</v>
      </c>
      <c r="F78" s="421">
        <v>2</v>
      </c>
      <c r="G78" s="411"/>
      <c r="H78" s="411">
        <v>60</v>
      </c>
      <c r="I78" s="183">
        <v>13</v>
      </c>
      <c r="J78" s="183"/>
      <c r="K78" s="412"/>
      <c r="L78" s="412">
        <v>1</v>
      </c>
      <c r="M78" s="413">
        <f t="shared" si="3"/>
        <v>40</v>
      </c>
      <c r="N78" s="472"/>
      <c r="O78" s="468"/>
      <c r="P78" s="540"/>
      <c r="Q78" s="468"/>
      <c r="R78" s="475"/>
      <c r="S78" s="465"/>
      <c r="T78" s="468"/>
      <c r="U78" s="465"/>
      <c r="V78" s="468"/>
      <c r="W78" s="465"/>
      <c r="X78" s="472"/>
      <c r="Y78" s="475"/>
      <c r="Z78" s="475"/>
      <c r="AA78" s="475"/>
      <c r="AB78" s="468"/>
      <c r="AC78" s="543"/>
      <c r="AF78" s="194"/>
      <c r="AG78" s="194"/>
      <c r="AH78" s="194"/>
      <c r="AI78" s="194"/>
      <c r="AJ78" s="194"/>
      <c r="AK78" s="194"/>
      <c r="AL78" s="194"/>
      <c r="AM78" s="194"/>
      <c r="AN78" s="194"/>
      <c r="AO78" s="194"/>
      <c r="AP78" s="194"/>
      <c r="AQ78" s="194"/>
      <c r="AR78" s="194"/>
      <c r="AS78" s="194"/>
      <c r="AT78" s="194"/>
      <c r="AU78" s="194"/>
      <c r="AV78" s="194"/>
      <c r="AW78" s="194"/>
      <c r="AX78" s="194"/>
      <c r="AY78" s="194"/>
      <c r="AZ78" s="194"/>
      <c r="BA78" s="194"/>
      <c r="BB78" s="194"/>
      <c r="BC78" s="194"/>
      <c r="BD78" s="194"/>
      <c r="BE78" s="194"/>
      <c r="BF78" s="194"/>
      <c r="BG78" s="194"/>
      <c r="BH78" s="194"/>
      <c r="BI78" s="194"/>
      <c r="BJ78" s="194"/>
      <c r="BK78" s="194"/>
      <c r="BL78" s="194"/>
      <c r="BM78" s="194"/>
      <c r="BN78" s="194"/>
      <c r="BO78" s="194"/>
      <c r="BP78" s="194"/>
      <c r="BQ78" s="194"/>
      <c r="BR78" s="194"/>
      <c r="BS78" s="194"/>
      <c r="BT78" s="194"/>
      <c r="BU78" s="194"/>
      <c r="BV78" s="194"/>
      <c r="BW78" s="194"/>
      <c r="BX78" s="194"/>
      <c r="BY78" s="194"/>
      <c r="BZ78" s="194"/>
      <c r="CA78" s="194"/>
      <c r="CB78" s="194"/>
      <c r="CC78" s="194"/>
      <c r="CD78" s="194"/>
      <c r="CE78" s="194"/>
      <c r="CF78" s="194"/>
      <c r="CG78" s="194"/>
      <c r="CH78" s="194"/>
      <c r="CI78" s="194"/>
      <c r="CJ78" s="194"/>
      <c r="CK78" s="194"/>
      <c r="CL78" s="194"/>
      <c r="CM78" s="194"/>
      <c r="CN78" s="194"/>
      <c r="CO78" s="194"/>
      <c r="CP78" s="194"/>
      <c r="CQ78" s="194"/>
    </row>
    <row r="79" spans="1:256" s="182" customFormat="1" ht="23.1" customHeight="1">
      <c r="A79" s="228"/>
      <c r="B79" s="229"/>
      <c r="C79" s="230"/>
      <c r="D79" s="426" t="s">
        <v>381</v>
      </c>
      <c r="E79" s="421" t="s">
        <v>226</v>
      </c>
      <c r="F79" s="445">
        <v>2</v>
      </c>
      <c r="G79" s="445"/>
      <c r="H79" s="445">
        <v>90</v>
      </c>
      <c r="I79" s="183">
        <v>49</v>
      </c>
      <c r="J79" s="183"/>
      <c r="K79" s="445"/>
      <c r="L79" s="445">
        <v>1</v>
      </c>
      <c r="M79" s="413">
        <f t="shared" si="3"/>
        <v>60</v>
      </c>
      <c r="N79" s="472"/>
      <c r="O79" s="468"/>
      <c r="P79" s="540"/>
      <c r="Q79" s="468"/>
      <c r="R79" s="475"/>
      <c r="S79" s="465"/>
      <c r="T79" s="468"/>
      <c r="U79" s="465"/>
      <c r="V79" s="468"/>
      <c r="W79" s="465"/>
      <c r="X79" s="472"/>
      <c r="Y79" s="475"/>
      <c r="Z79" s="475"/>
      <c r="AA79" s="475"/>
      <c r="AB79" s="468"/>
      <c r="AC79" s="543"/>
      <c r="AF79" s="194"/>
      <c r="AG79" s="194"/>
      <c r="AH79" s="194"/>
      <c r="AI79" s="194"/>
      <c r="AJ79" s="194"/>
      <c r="AK79" s="194"/>
      <c r="AL79" s="194"/>
      <c r="AM79" s="194"/>
      <c r="AN79" s="194"/>
      <c r="AO79" s="194"/>
      <c r="AP79" s="194"/>
      <c r="AQ79" s="194"/>
      <c r="AR79" s="194"/>
      <c r="AS79" s="194"/>
      <c r="AT79" s="194"/>
      <c r="AU79" s="194"/>
      <c r="AV79" s="194"/>
      <c r="AW79" s="194"/>
      <c r="AX79" s="194"/>
      <c r="AY79" s="194"/>
      <c r="AZ79" s="194"/>
      <c r="BA79" s="194"/>
      <c r="BB79" s="194"/>
      <c r="BC79" s="194"/>
      <c r="BD79" s="194"/>
      <c r="BE79" s="194"/>
      <c r="BF79" s="194"/>
      <c r="BG79" s="194"/>
      <c r="BH79" s="194"/>
      <c r="BI79" s="194"/>
      <c r="BJ79" s="194"/>
      <c r="BK79" s="194"/>
      <c r="BL79" s="194"/>
      <c r="BM79" s="194"/>
      <c r="BN79" s="194"/>
      <c r="BO79" s="194"/>
      <c r="BP79" s="194"/>
      <c r="BQ79" s="194"/>
      <c r="BR79" s="194"/>
      <c r="BS79" s="194"/>
      <c r="BT79" s="194"/>
      <c r="BU79" s="194"/>
      <c r="BV79" s="194"/>
      <c r="BW79" s="194"/>
      <c r="BX79" s="194"/>
      <c r="BY79" s="194"/>
      <c r="BZ79" s="194"/>
      <c r="CA79" s="194"/>
      <c r="CB79" s="194"/>
      <c r="CC79" s="194"/>
      <c r="CD79" s="194"/>
      <c r="CE79" s="194"/>
      <c r="CF79" s="194"/>
      <c r="CG79" s="194"/>
      <c r="CH79" s="194"/>
      <c r="CI79" s="194"/>
      <c r="CJ79" s="194"/>
      <c r="CK79" s="194"/>
      <c r="CL79" s="194"/>
      <c r="CM79" s="194"/>
      <c r="CN79" s="194"/>
      <c r="CO79" s="194"/>
      <c r="CP79" s="194"/>
      <c r="CQ79" s="194"/>
    </row>
    <row r="80" spans="1:256" s="182" customFormat="1" ht="36.75" customHeight="1">
      <c r="A80" s="228"/>
      <c r="B80" s="229"/>
      <c r="C80" s="230"/>
      <c r="D80" s="442" t="s">
        <v>382</v>
      </c>
      <c r="E80" s="446" t="s">
        <v>383</v>
      </c>
      <c r="F80" s="421">
        <v>2</v>
      </c>
      <c r="G80" s="411"/>
      <c r="H80" s="411">
        <v>90</v>
      </c>
      <c r="I80" s="183">
        <v>28</v>
      </c>
      <c r="J80" s="183"/>
      <c r="K80" s="412"/>
      <c r="L80" s="412">
        <v>1</v>
      </c>
      <c r="M80" s="413">
        <f t="shared" si="3"/>
        <v>60</v>
      </c>
      <c r="N80" s="472"/>
      <c r="O80" s="468"/>
      <c r="P80" s="540"/>
      <c r="Q80" s="468"/>
      <c r="R80" s="475"/>
      <c r="S80" s="465"/>
      <c r="T80" s="468"/>
      <c r="U80" s="465"/>
      <c r="V80" s="468"/>
      <c r="W80" s="465"/>
      <c r="X80" s="472"/>
      <c r="Y80" s="475"/>
      <c r="Z80" s="475"/>
      <c r="AA80" s="475"/>
      <c r="AB80" s="468"/>
      <c r="AC80" s="543"/>
      <c r="AF80" s="194"/>
      <c r="AG80" s="194"/>
      <c r="AH80" s="194"/>
      <c r="AI80" s="194"/>
      <c r="AJ80" s="194"/>
      <c r="AK80" s="194"/>
      <c r="AL80" s="194"/>
      <c r="AM80" s="194"/>
      <c r="AN80" s="194"/>
      <c r="AO80" s="194"/>
      <c r="AP80" s="194"/>
      <c r="AQ80" s="194"/>
      <c r="AR80" s="194"/>
      <c r="AS80" s="194"/>
      <c r="AT80" s="194"/>
      <c r="AU80" s="194"/>
      <c r="AV80" s="194"/>
      <c r="AW80" s="194"/>
      <c r="AX80" s="194"/>
      <c r="AY80" s="194"/>
      <c r="AZ80" s="194"/>
      <c r="BA80" s="194"/>
      <c r="BB80" s="194"/>
      <c r="BC80" s="194"/>
      <c r="BD80" s="194"/>
      <c r="BE80" s="194"/>
      <c r="BF80" s="194"/>
      <c r="BG80" s="194"/>
      <c r="BH80" s="194"/>
      <c r="BI80" s="194"/>
      <c r="BJ80" s="194"/>
      <c r="BK80" s="194"/>
      <c r="BL80" s="194"/>
      <c r="BM80" s="194"/>
      <c r="BN80" s="194"/>
      <c r="BO80" s="194"/>
      <c r="BP80" s="194"/>
      <c r="BQ80" s="194"/>
      <c r="BR80" s="194"/>
      <c r="BS80" s="194"/>
      <c r="BT80" s="194"/>
      <c r="BU80" s="194"/>
      <c r="BV80" s="194"/>
      <c r="BW80" s="194"/>
      <c r="BX80" s="194"/>
      <c r="BY80" s="194"/>
      <c r="BZ80" s="194"/>
      <c r="CA80" s="194"/>
      <c r="CB80" s="194"/>
      <c r="CC80" s="194"/>
      <c r="CD80" s="194"/>
      <c r="CE80" s="194"/>
      <c r="CF80" s="194"/>
      <c r="CG80" s="194"/>
      <c r="CH80" s="194"/>
      <c r="CI80" s="194"/>
      <c r="CJ80" s="194"/>
      <c r="CK80" s="194"/>
      <c r="CL80" s="194"/>
      <c r="CM80" s="194"/>
      <c r="CN80" s="194"/>
      <c r="CO80" s="194"/>
      <c r="CP80" s="194"/>
      <c r="CQ80" s="194"/>
    </row>
    <row r="81" spans="1:95" s="182" customFormat="1" ht="37.5" customHeight="1" thickBot="1">
      <c r="A81" s="231"/>
      <c r="B81" s="232"/>
      <c r="C81" s="233"/>
      <c r="D81" s="443" t="s">
        <v>386</v>
      </c>
      <c r="E81" s="435" t="s">
        <v>385</v>
      </c>
      <c r="F81" s="440" t="s">
        <v>223</v>
      </c>
      <c r="G81" s="429"/>
      <c r="H81" s="429"/>
      <c r="I81" s="184"/>
      <c r="J81" s="184"/>
      <c r="K81" s="430"/>
      <c r="L81" s="430"/>
      <c r="M81" s="434">
        <f>ROUND(IF(G81&gt;0,G81*K81,"0")+IF(H81&gt;0,(H81/1.5)*L81,"0"),1)</f>
        <v>0</v>
      </c>
      <c r="N81" s="473"/>
      <c r="O81" s="469"/>
      <c r="P81" s="541"/>
      <c r="Q81" s="469"/>
      <c r="R81" s="476"/>
      <c r="S81" s="466"/>
      <c r="T81" s="469"/>
      <c r="U81" s="466"/>
      <c r="V81" s="469"/>
      <c r="W81" s="466"/>
      <c r="X81" s="473"/>
      <c r="Y81" s="476"/>
      <c r="Z81" s="476"/>
      <c r="AA81" s="476"/>
      <c r="AB81" s="469"/>
      <c r="AC81" s="544"/>
      <c r="AF81" s="194"/>
      <c r="AG81" s="194"/>
      <c r="AH81" s="194"/>
      <c r="AI81" s="194"/>
      <c r="AJ81" s="194"/>
      <c r="AK81" s="194"/>
      <c r="AL81" s="194"/>
      <c r="AM81" s="194"/>
      <c r="AN81" s="194"/>
      <c r="AO81" s="194"/>
      <c r="AP81" s="194"/>
      <c r="AQ81" s="194"/>
      <c r="AR81" s="194"/>
      <c r="AS81" s="194"/>
      <c r="AT81" s="194"/>
      <c r="AU81" s="194"/>
      <c r="AV81" s="194"/>
      <c r="AW81" s="194"/>
      <c r="AX81" s="194"/>
      <c r="AY81" s="194"/>
      <c r="AZ81" s="194"/>
      <c r="BA81" s="194"/>
      <c r="BB81" s="194"/>
      <c r="BC81" s="194"/>
      <c r="BD81" s="194"/>
      <c r="BE81" s="194"/>
      <c r="BF81" s="194"/>
      <c r="BG81" s="194"/>
      <c r="BH81" s="194"/>
      <c r="BI81" s="194"/>
      <c r="BJ81" s="194"/>
      <c r="BK81" s="194"/>
      <c r="BL81" s="194"/>
      <c r="BM81" s="194"/>
      <c r="BN81" s="194"/>
      <c r="BO81" s="194"/>
      <c r="BP81" s="194"/>
      <c r="BQ81" s="194"/>
      <c r="BR81" s="194"/>
      <c r="BS81" s="194"/>
      <c r="BT81" s="194"/>
      <c r="BU81" s="194"/>
      <c r="BV81" s="194"/>
      <c r="BW81" s="194"/>
      <c r="BX81" s="194"/>
      <c r="BY81" s="194"/>
      <c r="BZ81" s="194"/>
      <c r="CA81" s="194"/>
      <c r="CB81" s="194"/>
      <c r="CC81" s="194"/>
      <c r="CD81" s="194"/>
      <c r="CE81" s="194"/>
      <c r="CF81" s="194"/>
      <c r="CG81" s="194"/>
      <c r="CH81" s="194"/>
      <c r="CI81" s="194"/>
      <c r="CJ81" s="194"/>
      <c r="CK81" s="194"/>
      <c r="CL81" s="194"/>
      <c r="CM81" s="194"/>
      <c r="CN81" s="194"/>
      <c r="CO81" s="194"/>
      <c r="CP81" s="194"/>
      <c r="CQ81" s="194"/>
    </row>
    <row r="82" spans="1:95" s="182" customFormat="1" ht="33" customHeight="1" thickBot="1">
      <c r="A82" s="234">
        <v>10</v>
      </c>
      <c r="B82" s="163" t="s">
        <v>391</v>
      </c>
      <c r="C82" s="164" t="s">
        <v>392</v>
      </c>
      <c r="D82" s="372" t="s">
        <v>393</v>
      </c>
      <c r="E82" s="349" t="s">
        <v>325</v>
      </c>
      <c r="F82" s="355">
        <v>1</v>
      </c>
      <c r="G82" s="356">
        <v>30</v>
      </c>
      <c r="H82" s="356"/>
      <c r="I82" s="186">
        <v>35</v>
      </c>
      <c r="J82" s="186"/>
      <c r="K82" s="188">
        <v>1.1000000000000001</v>
      </c>
      <c r="L82" s="188"/>
      <c r="M82" s="358">
        <f t="shared" ref="M82:M92" si="4">ROUND(IF(G82&gt;0,G82*K82,"0")+IF(H82&gt;0,(H82/1.5)*L82,"0"),1)</f>
        <v>33</v>
      </c>
      <c r="N82" s="538">
        <v>40.5</v>
      </c>
      <c r="O82" s="467"/>
      <c r="P82" s="539">
        <f>SUM(M82:M88)+N82+O82</f>
        <v>332</v>
      </c>
      <c r="Q82" s="467">
        <v>0</v>
      </c>
      <c r="R82" s="534">
        <f>'Mau B2'!L20</f>
        <v>0</v>
      </c>
      <c r="S82" s="464">
        <v>270</v>
      </c>
      <c r="T82" s="467">
        <v>270</v>
      </c>
      <c r="U82" s="464">
        <v>587</v>
      </c>
      <c r="V82" s="467">
        <v>587</v>
      </c>
      <c r="W82" s="464">
        <v>273</v>
      </c>
      <c r="X82" s="538">
        <v>273</v>
      </c>
      <c r="Y82" s="534">
        <f>ROUND((P82-T82),1)</f>
        <v>62</v>
      </c>
      <c r="Z82" s="534">
        <f>IF(OR(SUM(V82:V88)="",SUM(Q82:Q88)=""),0,IF(SUM(U82:U88)=587,ROUND((SUM(Q82:Q88)-SUM(V82:V88))/3.33,1),0))</f>
        <v>-176.3</v>
      </c>
      <c r="AA82" s="534">
        <f>IF(OR(SUM(X82:X88)="",SUM(R82:R88)=""),0,IF(SUM(W82:W88)=273,ROUND((SUM(R82:R88)-SUM(X82:X88))/3.33,1),0))</f>
        <v>-82</v>
      </c>
      <c r="AB82" s="467"/>
      <c r="AC82" s="542">
        <f>SUM(Y82:AA88)</f>
        <v>-196.3</v>
      </c>
      <c r="AF82" s="194"/>
      <c r="AG82" s="194"/>
      <c r="AH82" s="194"/>
      <c r="AI82" s="194"/>
      <c r="AJ82" s="194"/>
      <c r="AK82" s="194"/>
      <c r="AL82" s="194"/>
      <c r="AM82" s="194"/>
      <c r="AN82" s="194"/>
      <c r="AO82" s="194"/>
      <c r="AP82" s="194"/>
      <c r="AQ82" s="194"/>
      <c r="AR82" s="194"/>
      <c r="AS82" s="194"/>
      <c r="AT82" s="194"/>
      <c r="AU82" s="194"/>
      <c r="AV82" s="194"/>
      <c r="AW82" s="194"/>
      <c r="AX82" s="194"/>
      <c r="AY82" s="194"/>
      <c r="AZ82" s="194"/>
      <c r="BA82" s="194"/>
      <c r="BB82" s="194"/>
      <c r="BC82" s="194"/>
      <c r="BD82" s="194"/>
      <c r="BE82" s="194"/>
      <c r="BF82" s="194"/>
      <c r="BG82" s="194"/>
      <c r="BH82" s="194"/>
      <c r="BI82" s="194"/>
      <c r="BJ82" s="194"/>
      <c r="BK82" s="194"/>
      <c r="BL82" s="194"/>
      <c r="BM82" s="194"/>
      <c r="BN82" s="194"/>
      <c r="BO82" s="194"/>
      <c r="BP82" s="194"/>
      <c r="BQ82" s="194"/>
      <c r="BR82" s="194"/>
      <c r="BS82" s="194"/>
      <c r="BT82" s="194"/>
      <c r="BU82" s="194"/>
      <c r="BV82" s="194"/>
      <c r="BW82" s="194"/>
      <c r="BX82" s="194"/>
      <c r="BY82" s="194"/>
      <c r="BZ82" s="194"/>
      <c r="CA82" s="194"/>
      <c r="CB82" s="194"/>
      <c r="CC82" s="194"/>
      <c r="CD82" s="194"/>
      <c r="CE82" s="194"/>
      <c r="CF82" s="194"/>
      <c r="CG82" s="194"/>
      <c r="CH82" s="194"/>
      <c r="CI82" s="194"/>
      <c r="CJ82" s="194"/>
      <c r="CK82" s="194"/>
      <c r="CL82" s="194"/>
      <c r="CM82" s="194"/>
      <c r="CN82" s="194"/>
      <c r="CO82" s="194"/>
      <c r="CP82" s="194"/>
      <c r="CQ82" s="194"/>
    </row>
    <row r="83" spans="1:95" s="182" customFormat="1" ht="19.5" customHeight="1" thickBot="1">
      <c r="A83" s="228"/>
      <c r="B83" s="229"/>
      <c r="C83" s="230"/>
      <c r="D83" s="372" t="s">
        <v>394</v>
      </c>
      <c r="E83" s="355" t="s">
        <v>383</v>
      </c>
      <c r="F83" s="349">
        <v>1</v>
      </c>
      <c r="G83" s="161">
        <v>30</v>
      </c>
      <c r="H83" s="161"/>
      <c r="I83" s="183">
        <v>28</v>
      </c>
      <c r="J83" s="183"/>
      <c r="K83" s="98">
        <v>1</v>
      </c>
      <c r="L83" s="98"/>
      <c r="M83" s="350">
        <f t="shared" si="4"/>
        <v>30</v>
      </c>
      <c r="N83" s="472"/>
      <c r="O83" s="468"/>
      <c r="P83" s="540"/>
      <c r="Q83" s="468"/>
      <c r="R83" s="475"/>
      <c r="S83" s="465"/>
      <c r="T83" s="468"/>
      <c r="U83" s="465"/>
      <c r="V83" s="468"/>
      <c r="W83" s="465"/>
      <c r="X83" s="472"/>
      <c r="Y83" s="475"/>
      <c r="Z83" s="475"/>
      <c r="AA83" s="475"/>
      <c r="AB83" s="468"/>
      <c r="AC83" s="543"/>
      <c r="AF83" s="194"/>
      <c r="AG83" s="194"/>
      <c r="AH83" s="194"/>
      <c r="AI83" s="194"/>
      <c r="AJ83" s="194"/>
      <c r="AK83" s="194"/>
      <c r="AL83" s="194"/>
      <c r="AM83" s="194"/>
      <c r="AN83" s="194"/>
      <c r="AO83" s="194"/>
      <c r="AP83" s="194"/>
      <c r="AQ83" s="194"/>
      <c r="AR83" s="194"/>
      <c r="AS83" s="194"/>
      <c r="AT83" s="194"/>
      <c r="AU83" s="194"/>
      <c r="AV83" s="194"/>
      <c r="AW83" s="194"/>
      <c r="AX83" s="194"/>
      <c r="AY83" s="194"/>
      <c r="AZ83" s="194"/>
      <c r="BA83" s="194"/>
      <c r="BB83" s="194"/>
      <c r="BC83" s="194"/>
      <c r="BD83" s="194"/>
      <c r="BE83" s="194"/>
      <c r="BF83" s="194"/>
      <c r="BG83" s="194"/>
      <c r="BH83" s="194"/>
      <c r="BI83" s="194"/>
      <c r="BJ83" s="194"/>
      <c r="BK83" s="194"/>
      <c r="BL83" s="194"/>
      <c r="BM83" s="194"/>
      <c r="BN83" s="194"/>
      <c r="BO83" s="194"/>
      <c r="BP83" s="194"/>
      <c r="BQ83" s="194"/>
      <c r="BR83" s="194"/>
      <c r="BS83" s="194"/>
      <c r="BT83" s="194"/>
      <c r="BU83" s="194"/>
      <c r="BV83" s="194"/>
      <c r="BW83" s="194"/>
      <c r="BX83" s="194"/>
      <c r="BY83" s="194"/>
      <c r="BZ83" s="194"/>
      <c r="CA83" s="194"/>
      <c r="CB83" s="194"/>
      <c r="CC83" s="194"/>
      <c r="CD83" s="194"/>
      <c r="CE83" s="194"/>
      <c r="CF83" s="194"/>
      <c r="CG83" s="194"/>
      <c r="CH83" s="194"/>
      <c r="CI83" s="194"/>
      <c r="CJ83" s="194"/>
      <c r="CK83" s="194"/>
      <c r="CL83" s="194"/>
      <c r="CM83" s="194"/>
      <c r="CN83" s="194"/>
      <c r="CO83" s="194"/>
      <c r="CP83" s="194"/>
      <c r="CQ83" s="194"/>
    </row>
    <row r="84" spans="1:95" s="182" customFormat="1" ht="23.1" customHeight="1">
      <c r="A84" s="228"/>
      <c r="B84" s="229"/>
      <c r="C84" s="230"/>
      <c r="D84" s="361" t="s">
        <v>228</v>
      </c>
      <c r="E84" s="349" t="s">
        <v>230</v>
      </c>
      <c r="F84" s="195">
        <v>1</v>
      </c>
      <c r="G84" s="161">
        <v>45</v>
      </c>
      <c r="H84" s="161"/>
      <c r="I84" s="183">
        <v>46</v>
      </c>
      <c r="J84" s="183"/>
      <c r="K84" s="98">
        <v>1.1000000000000001</v>
      </c>
      <c r="L84" s="98"/>
      <c r="M84" s="350">
        <f t="shared" si="4"/>
        <v>49.5</v>
      </c>
      <c r="N84" s="472"/>
      <c r="O84" s="468"/>
      <c r="P84" s="540"/>
      <c r="Q84" s="468"/>
      <c r="R84" s="475"/>
      <c r="S84" s="465"/>
      <c r="T84" s="468"/>
      <c r="U84" s="465"/>
      <c r="V84" s="468"/>
      <c r="W84" s="465"/>
      <c r="X84" s="472"/>
      <c r="Y84" s="475"/>
      <c r="Z84" s="475"/>
      <c r="AA84" s="475"/>
      <c r="AB84" s="468"/>
      <c r="AC84" s="543"/>
      <c r="AF84" s="194"/>
      <c r="AG84" s="194"/>
      <c r="AH84" s="194"/>
      <c r="AI84" s="194"/>
      <c r="AJ84" s="194"/>
      <c r="AK84" s="194"/>
      <c r="AL84" s="194"/>
      <c r="AM84" s="194"/>
      <c r="AN84" s="194"/>
      <c r="AO84" s="194"/>
      <c r="AP84" s="194"/>
      <c r="AQ84" s="194"/>
      <c r="AR84" s="194"/>
      <c r="AS84" s="194"/>
      <c r="AT84" s="194"/>
      <c r="AU84" s="194"/>
      <c r="AV84" s="194"/>
      <c r="AW84" s="194"/>
      <c r="AX84" s="194"/>
      <c r="AY84" s="194"/>
      <c r="AZ84" s="194"/>
      <c r="BA84" s="194"/>
      <c r="BB84" s="194"/>
      <c r="BC84" s="194"/>
      <c r="BD84" s="194"/>
      <c r="BE84" s="194"/>
      <c r="BF84" s="194"/>
      <c r="BG84" s="194"/>
      <c r="BH84" s="194"/>
      <c r="BI84" s="194"/>
      <c r="BJ84" s="194"/>
      <c r="BK84" s="194"/>
      <c r="BL84" s="194"/>
      <c r="BM84" s="194"/>
      <c r="BN84" s="194"/>
      <c r="BO84" s="194"/>
      <c r="BP84" s="194"/>
      <c r="BQ84" s="194"/>
      <c r="BR84" s="194"/>
      <c r="BS84" s="194"/>
      <c r="BT84" s="194"/>
      <c r="BU84" s="194"/>
      <c r="BV84" s="194"/>
      <c r="BW84" s="194"/>
      <c r="BX84" s="194"/>
      <c r="BY84" s="194"/>
      <c r="BZ84" s="194"/>
      <c r="CA84" s="194"/>
      <c r="CB84" s="194"/>
      <c r="CC84" s="194"/>
      <c r="CD84" s="194"/>
      <c r="CE84" s="194"/>
      <c r="CF84" s="194"/>
      <c r="CG84" s="194"/>
      <c r="CH84" s="194"/>
      <c r="CI84" s="194"/>
      <c r="CJ84" s="194"/>
      <c r="CK84" s="194"/>
      <c r="CL84" s="194"/>
      <c r="CM84" s="194"/>
      <c r="CN84" s="194"/>
      <c r="CO84" s="194"/>
      <c r="CP84" s="194"/>
      <c r="CQ84" s="194"/>
    </row>
    <row r="85" spans="1:95" s="182" customFormat="1" ht="33" customHeight="1">
      <c r="A85" s="228"/>
      <c r="B85" s="229"/>
      <c r="C85" s="230"/>
      <c r="D85" s="424" t="s">
        <v>400</v>
      </c>
      <c r="E85" s="410" t="s">
        <v>325</v>
      </c>
      <c r="F85" s="410">
        <v>2</v>
      </c>
      <c r="G85" s="411"/>
      <c r="H85" s="411">
        <v>120</v>
      </c>
      <c r="I85" s="412">
        <v>35</v>
      </c>
      <c r="J85" s="412"/>
      <c r="K85" s="412"/>
      <c r="L85" s="412">
        <v>1</v>
      </c>
      <c r="M85" s="413">
        <f t="shared" si="4"/>
        <v>80</v>
      </c>
      <c r="N85" s="472"/>
      <c r="O85" s="468"/>
      <c r="P85" s="540"/>
      <c r="Q85" s="468"/>
      <c r="R85" s="475"/>
      <c r="S85" s="465"/>
      <c r="T85" s="468"/>
      <c r="U85" s="465"/>
      <c r="V85" s="468"/>
      <c r="W85" s="465"/>
      <c r="X85" s="472"/>
      <c r="Y85" s="475"/>
      <c r="Z85" s="475"/>
      <c r="AA85" s="475"/>
      <c r="AB85" s="468"/>
      <c r="AC85" s="543"/>
      <c r="AF85" s="194"/>
      <c r="AG85" s="194"/>
      <c r="AH85" s="194"/>
      <c r="AI85" s="194"/>
      <c r="AJ85" s="194"/>
      <c r="AK85" s="194"/>
      <c r="AL85" s="194"/>
      <c r="AM85" s="194"/>
      <c r="AN85" s="194"/>
      <c r="AO85" s="194"/>
      <c r="AP85" s="194"/>
      <c r="AQ85" s="194"/>
      <c r="AR85" s="194"/>
      <c r="AS85" s="194"/>
      <c r="AT85" s="194"/>
      <c r="AU85" s="194"/>
      <c r="AV85" s="194"/>
      <c r="AW85" s="194"/>
      <c r="AX85" s="194"/>
      <c r="AY85" s="194"/>
      <c r="AZ85" s="194"/>
      <c r="BA85" s="194"/>
      <c r="BB85" s="194"/>
      <c r="BC85" s="194"/>
      <c r="BD85" s="194"/>
      <c r="BE85" s="194"/>
      <c r="BF85" s="194"/>
      <c r="BG85" s="194"/>
      <c r="BH85" s="194"/>
      <c r="BI85" s="194"/>
      <c r="BJ85" s="194"/>
      <c r="BK85" s="194"/>
      <c r="BL85" s="194"/>
      <c r="BM85" s="194"/>
      <c r="BN85" s="194"/>
      <c r="BO85" s="194"/>
      <c r="BP85" s="194"/>
      <c r="BQ85" s="194"/>
      <c r="BR85" s="194"/>
      <c r="BS85" s="194"/>
      <c r="BT85" s="194"/>
      <c r="BU85" s="194"/>
      <c r="BV85" s="194"/>
      <c r="BW85" s="194"/>
      <c r="BX85" s="194"/>
      <c r="BY85" s="194"/>
      <c r="BZ85" s="194"/>
      <c r="CA85" s="194"/>
      <c r="CB85" s="194"/>
      <c r="CC85" s="194"/>
      <c r="CD85" s="194"/>
      <c r="CE85" s="194"/>
      <c r="CF85" s="194"/>
      <c r="CG85" s="194"/>
      <c r="CH85" s="194"/>
      <c r="CI85" s="194"/>
      <c r="CJ85" s="194"/>
      <c r="CK85" s="194"/>
      <c r="CL85" s="194"/>
      <c r="CM85" s="194"/>
      <c r="CN85" s="194"/>
      <c r="CO85" s="194"/>
      <c r="CP85" s="194"/>
      <c r="CQ85" s="194"/>
    </row>
    <row r="86" spans="1:95" s="182" customFormat="1" ht="23.1" customHeight="1" thickBot="1">
      <c r="A86" s="228"/>
      <c r="B86" s="229"/>
      <c r="C86" s="230"/>
      <c r="D86" s="424" t="s">
        <v>396</v>
      </c>
      <c r="E86" s="441" t="s">
        <v>397</v>
      </c>
      <c r="F86" s="410">
        <v>2</v>
      </c>
      <c r="G86" s="411">
        <v>90</v>
      </c>
      <c r="H86" s="411"/>
      <c r="I86" s="412" t="s">
        <v>398</v>
      </c>
      <c r="J86" s="412"/>
      <c r="K86" s="412">
        <v>1.1000000000000001</v>
      </c>
      <c r="L86" s="412"/>
      <c r="M86" s="413">
        <f t="shared" si="4"/>
        <v>99</v>
      </c>
      <c r="N86" s="472"/>
      <c r="O86" s="468"/>
      <c r="P86" s="540"/>
      <c r="Q86" s="468"/>
      <c r="R86" s="475"/>
      <c r="S86" s="465"/>
      <c r="T86" s="468"/>
      <c r="U86" s="465"/>
      <c r="V86" s="468"/>
      <c r="W86" s="465"/>
      <c r="X86" s="472"/>
      <c r="Y86" s="475"/>
      <c r="Z86" s="475"/>
      <c r="AA86" s="475"/>
      <c r="AB86" s="468"/>
      <c r="AC86" s="543"/>
      <c r="AF86" s="194"/>
      <c r="AG86" s="194"/>
      <c r="AH86" s="194"/>
      <c r="AI86" s="194"/>
      <c r="AJ86" s="194"/>
      <c r="AK86" s="194"/>
      <c r="AL86" s="194"/>
      <c r="AM86" s="194"/>
      <c r="AN86" s="194"/>
      <c r="AO86" s="194"/>
      <c r="AP86" s="194"/>
      <c r="AQ86" s="194"/>
      <c r="AR86" s="194"/>
      <c r="AS86" s="194"/>
      <c r="AT86" s="194"/>
      <c r="AU86" s="194"/>
      <c r="AV86" s="194"/>
      <c r="AW86" s="194"/>
      <c r="AX86" s="194"/>
      <c r="AY86" s="194"/>
      <c r="AZ86" s="194"/>
      <c r="BA86" s="194"/>
      <c r="BB86" s="194"/>
      <c r="BC86" s="194"/>
      <c r="BD86" s="194"/>
      <c r="BE86" s="194"/>
      <c r="BF86" s="194"/>
      <c r="BG86" s="194"/>
      <c r="BH86" s="194"/>
      <c r="BI86" s="194"/>
      <c r="BJ86" s="194"/>
      <c r="BK86" s="194"/>
      <c r="BL86" s="194"/>
      <c r="BM86" s="194"/>
      <c r="BN86" s="194"/>
      <c r="BO86" s="194"/>
      <c r="BP86" s="194"/>
      <c r="BQ86" s="194"/>
      <c r="BR86" s="194"/>
      <c r="BS86" s="194"/>
      <c r="BT86" s="194"/>
      <c r="BU86" s="194"/>
      <c r="BV86" s="194"/>
      <c r="BW86" s="194"/>
      <c r="BX86" s="194"/>
      <c r="BY86" s="194"/>
      <c r="BZ86" s="194"/>
      <c r="CA86" s="194"/>
      <c r="CB86" s="194"/>
      <c r="CC86" s="194"/>
      <c r="CD86" s="194"/>
      <c r="CE86" s="194"/>
      <c r="CF86" s="194"/>
      <c r="CG86" s="194"/>
      <c r="CH86" s="194"/>
      <c r="CI86" s="194"/>
      <c r="CJ86" s="194"/>
      <c r="CK86" s="194"/>
      <c r="CL86" s="194"/>
      <c r="CM86" s="194"/>
      <c r="CN86" s="194"/>
      <c r="CO86" s="194"/>
      <c r="CP86" s="194"/>
      <c r="CQ86" s="194"/>
    </row>
    <row r="87" spans="1:95" s="182" customFormat="1" ht="33" customHeight="1">
      <c r="A87" s="228"/>
      <c r="B87" s="229"/>
      <c r="C87" s="230"/>
      <c r="D87" s="362"/>
      <c r="E87" s="349"/>
      <c r="F87" s="349"/>
      <c r="G87" s="161"/>
      <c r="H87" s="161"/>
      <c r="I87" s="183"/>
      <c r="J87" s="183"/>
      <c r="K87" s="98"/>
      <c r="L87" s="98"/>
      <c r="M87" s="350">
        <f t="shared" si="4"/>
        <v>0</v>
      </c>
      <c r="N87" s="472"/>
      <c r="O87" s="468"/>
      <c r="P87" s="540"/>
      <c r="Q87" s="468"/>
      <c r="R87" s="475"/>
      <c r="S87" s="465"/>
      <c r="T87" s="468"/>
      <c r="U87" s="465"/>
      <c r="V87" s="468"/>
      <c r="W87" s="465"/>
      <c r="X87" s="472"/>
      <c r="Y87" s="475"/>
      <c r="Z87" s="475"/>
      <c r="AA87" s="475"/>
      <c r="AB87" s="468"/>
      <c r="AC87" s="543"/>
      <c r="AF87" s="194"/>
      <c r="AG87" s="194"/>
      <c r="AH87" s="194"/>
      <c r="AI87" s="194"/>
      <c r="AJ87" s="194"/>
      <c r="AK87" s="194"/>
      <c r="AL87" s="194"/>
      <c r="AM87" s="194"/>
      <c r="AN87" s="194"/>
      <c r="AO87" s="194"/>
      <c r="AP87" s="194"/>
      <c r="AQ87" s="194"/>
      <c r="AR87" s="194"/>
      <c r="AS87" s="194"/>
      <c r="AT87" s="194"/>
      <c r="AU87" s="194"/>
      <c r="AV87" s="194"/>
      <c r="AW87" s="194"/>
      <c r="AX87" s="194"/>
      <c r="AY87" s="194"/>
      <c r="AZ87" s="194"/>
      <c r="BA87" s="194"/>
      <c r="BB87" s="194"/>
      <c r="BC87" s="194"/>
      <c r="BD87" s="194"/>
      <c r="BE87" s="194"/>
      <c r="BF87" s="194"/>
      <c r="BG87" s="194"/>
      <c r="BH87" s="194"/>
      <c r="BI87" s="194"/>
      <c r="BJ87" s="194"/>
      <c r="BK87" s="194"/>
      <c r="BL87" s="194"/>
      <c r="BM87" s="194"/>
      <c r="BN87" s="194"/>
      <c r="BO87" s="194"/>
      <c r="BP87" s="194"/>
      <c r="BQ87" s="194"/>
      <c r="BR87" s="194"/>
      <c r="BS87" s="194"/>
      <c r="BT87" s="194"/>
      <c r="BU87" s="194"/>
      <c r="BV87" s="194"/>
      <c r="BW87" s="194"/>
      <c r="BX87" s="194"/>
      <c r="BY87" s="194"/>
      <c r="BZ87" s="194"/>
      <c r="CA87" s="194"/>
      <c r="CB87" s="194"/>
      <c r="CC87" s="194"/>
      <c r="CD87" s="194"/>
      <c r="CE87" s="194"/>
      <c r="CF87" s="194"/>
      <c r="CG87" s="194"/>
      <c r="CH87" s="194"/>
      <c r="CI87" s="194"/>
      <c r="CJ87" s="194"/>
      <c r="CK87" s="194"/>
      <c r="CL87" s="194"/>
      <c r="CM87" s="194"/>
      <c r="CN87" s="194"/>
      <c r="CO87" s="194"/>
      <c r="CP87" s="194"/>
      <c r="CQ87" s="194"/>
    </row>
    <row r="88" spans="1:95" s="182" customFormat="1" ht="17.25" customHeight="1" thickBot="1">
      <c r="A88" s="231"/>
      <c r="B88" s="232"/>
      <c r="C88" s="233"/>
      <c r="D88" s="458" t="s">
        <v>222</v>
      </c>
      <c r="E88" s="432" t="s">
        <v>399</v>
      </c>
      <c r="F88" s="352"/>
      <c r="G88" s="192"/>
      <c r="H88" s="192"/>
      <c r="I88" s="184"/>
      <c r="J88" s="184"/>
      <c r="K88" s="185"/>
      <c r="L88" s="185"/>
      <c r="M88" s="353">
        <f t="shared" si="4"/>
        <v>0</v>
      </c>
      <c r="N88" s="473"/>
      <c r="O88" s="469"/>
      <c r="P88" s="541"/>
      <c r="Q88" s="469"/>
      <c r="R88" s="476"/>
      <c r="S88" s="466"/>
      <c r="T88" s="469"/>
      <c r="U88" s="466"/>
      <c r="V88" s="469"/>
      <c r="W88" s="466"/>
      <c r="X88" s="473"/>
      <c r="Y88" s="476"/>
      <c r="Z88" s="476"/>
      <c r="AA88" s="476"/>
      <c r="AB88" s="469"/>
      <c r="AC88" s="544"/>
      <c r="AF88" s="194"/>
      <c r="AG88" s="194"/>
      <c r="AH88" s="194"/>
      <c r="AI88" s="194"/>
      <c r="AJ88" s="194"/>
      <c r="AK88" s="194"/>
      <c r="AL88" s="194"/>
      <c r="AM88" s="194"/>
      <c r="AN88" s="194"/>
      <c r="AO88" s="194"/>
      <c r="AP88" s="194"/>
      <c r="AQ88" s="194"/>
      <c r="AR88" s="194"/>
      <c r="AS88" s="194"/>
      <c r="AT88" s="194"/>
      <c r="AU88" s="194"/>
      <c r="AV88" s="194"/>
      <c r="AW88" s="194"/>
      <c r="AX88" s="194"/>
      <c r="AY88" s="194"/>
      <c r="AZ88" s="194"/>
      <c r="BA88" s="194"/>
      <c r="BB88" s="194"/>
      <c r="BC88" s="194"/>
      <c r="BD88" s="194"/>
      <c r="BE88" s="194"/>
      <c r="BF88" s="194"/>
      <c r="BG88" s="194"/>
      <c r="BH88" s="194"/>
      <c r="BI88" s="194"/>
      <c r="BJ88" s="194"/>
      <c r="BK88" s="194"/>
      <c r="BL88" s="194"/>
      <c r="BM88" s="194"/>
      <c r="BN88" s="194"/>
      <c r="BO88" s="194"/>
      <c r="BP88" s="194"/>
      <c r="BQ88" s="194"/>
      <c r="BR88" s="194"/>
      <c r="BS88" s="194"/>
      <c r="BT88" s="194"/>
      <c r="BU88" s="194"/>
      <c r="BV88" s="194"/>
      <c r="BW88" s="194"/>
      <c r="BX88" s="194"/>
      <c r="BY88" s="194"/>
      <c r="BZ88" s="194"/>
      <c r="CA88" s="194"/>
      <c r="CB88" s="194"/>
      <c r="CC88" s="194"/>
      <c r="CD88" s="194"/>
      <c r="CE88" s="194"/>
      <c r="CF88" s="194"/>
      <c r="CG88" s="194"/>
      <c r="CH88" s="194"/>
      <c r="CI88" s="194"/>
      <c r="CJ88" s="194"/>
      <c r="CK88" s="194"/>
      <c r="CL88" s="194"/>
      <c r="CM88" s="194"/>
      <c r="CN88" s="194"/>
      <c r="CO88" s="194"/>
      <c r="CP88" s="194"/>
      <c r="CQ88" s="194"/>
    </row>
    <row r="89" spans="1:95" s="182" customFormat="1" ht="23.1" customHeight="1">
      <c r="A89" s="228">
        <v>11</v>
      </c>
      <c r="B89" s="229"/>
      <c r="C89" s="230"/>
      <c r="D89" s="365"/>
      <c r="E89" s="366"/>
      <c r="F89" s="366"/>
      <c r="G89" s="367"/>
      <c r="H89" s="181"/>
      <c r="I89" s="187"/>
      <c r="J89" s="187"/>
      <c r="K89" s="181"/>
      <c r="L89" s="181"/>
      <c r="M89" s="368">
        <f t="shared" si="4"/>
        <v>0</v>
      </c>
      <c r="N89" s="468">
        <v>0</v>
      </c>
      <c r="O89" s="468"/>
      <c r="P89" s="475">
        <f>SUM(M89:M92)+N89+O89</f>
        <v>0</v>
      </c>
      <c r="Q89" s="468">
        <v>60</v>
      </c>
      <c r="R89" s="475">
        <f>'Mau B2'!L21</f>
        <v>0</v>
      </c>
      <c r="S89" s="465">
        <v>135</v>
      </c>
      <c r="T89" s="468">
        <v>135</v>
      </c>
      <c r="U89" s="465">
        <v>587</v>
      </c>
      <c r="V89" s="468">
        <v>306.8</v>
      </c>
      <c r="W89" s="465">
        <v>136.5</v>
      </c>
      <c r="X89" s="468">
        <v>136.5</v>
      </c>
      <c r="Y89" s="475">
        <f>ROUND((P89-T89),1)</f>
        <v>-135</v>
      </c>
      <c r="Z89" s="475">
        <f>IF(OR(SUM(V89:V92)="",SUM(Q89:Q92)=""),0,IF(SUM(U89:U92)=587,ROUND((SUM(Q89:Q92)-SUM(V89:V92))/3.33,1),0))</f>
        <v>-74.099999999999994</v>
      </c>
      <c r="AA89" s="475">
        <f>IF(OR(SUM(X89:X92)="",SUM(R89:R92)=""),0,IF(SUM(W89:W92)=273,ROUND((SUM(R89:R92)-SUM(X89:X92))/3.33,1),0))</f>
        <v>0</v>
      </c>
      <c r="AB89" s="468">
        <v>0</v>
      </c>
      <c r="AC89" s="543">
        <f>SUM(Y89:AA92)</f>
        <v>-209.1</v>
      </c>
      <c r="AF89" s="194"/>
      <c r="AG89" s="194"/>
      <c r="AH89" s="194"/>
      <c r="AI89" s="194"/>
      <c r="AJ89" s="194"/>
      <c r="AK89" s="194"/>
      <c r="AL89" s="194"/>
      <c r="AM89" s="194"/>
      <c r="AN89" s="194"/>
      <c r="AO89" s="194"/>
      <c r="AP89" s="194"/>
      <c r="AQ89" s="194"/>
      <c r="AR89" s="194"/>
      <c r="AS89" s="194"/>
      <c r="AT89" s="194"/>
      <c r="AU89" s="194"/>
      <c r="AV89" s="194"/>
      <c r="AW89" s="194"/>
      <c r="AX89" s="194"/>
      <c r="AY89" s="194"/>
      <c r="AZ89" s="194"/>
      <c r="BA89" s="194"/>
      <c r="BB89" s="194"/>
      <c r="BC89" s="194"/>
      <c r="BD89" s="194"/>
      <c r="BE89" s="194"/>
      <c r="BF89" s="194"/>
      <c r="BG89" s="194"/>
      <c r="BH89" s="194"/>
      <c r="BI89" s="194"/>
      <c r="BJ89" s="194"/>
      <c r="BK89" s="194"/>
      <c r="BL89" s="194"/>
      <c r="BM89" s="194"/>
      <c r="BN89" s="194"/>
      <c r="BO89" s="194"/>
      <c r="BP89" s="194"/>
      <c r="BQ89" s="194"/>
      <c r="BR89" s="194"/>
      <c r="BS89" s="194"/>
      <c r="BT89" s="194"/>
      <c r="BU89" s="194"/>
      <c r="BV89" s="194"/>
      <c r="BW89" s="194"/>
      <c r="BX89" s="194"/>
      <c r="BY89" s="194"/>
      <c r="BZ89" s="194"/>
      <c r="CA89" s="194"/>
      <c r="CB89" s="194"/>
      <c r="CC89" s="194"/>
      <c r="CD89" s="194"/>
      <c r="CE89" s="194"/>
      <c r="CF89" s="194"/>
      <c r="CG89" s="194"/>
      <c r="CH89" s="194"/>
      <c r="CI89" s="194"/>
      <c r="CJ89" s="194"/>
      <c r="CK89" s="194"/>
      <c r="CL89" s="194"/>
      <c r="CM89" s="194"/>
      <c r="CN89" s="194"/>
      <c r="CO89" s="194"/>
      <c r="CP89" s="194"/>
      <c r="CQ89" s="194"/>
    </row>
    <row r="90" spans="1:95" s="182" customFormat="1" ht="23.1" customHeight="1">
      <c r="A90" s="228"/>
      <c r="B90" s="229"/>
      <c r="C90" s="230"/>
      <c r="D90" s="162"/>
      <c r="E90" s="349"/>
      <c r="F90" s="349"/>
      <c r="G90" s="161"/>
      <c r="H90" s="98"/>
      <c r="I90" s="183"/>
      <c r="J90" s="183"/>
      <c r="K90" s="98"/>
      <c r="L90" s="98"/>
      <c r="M90" s="350">
        <f t="shared" si="4"/>
        <v>0</v>
      </c>
      <c r="N90" s="468"/>
      <c r="O90" s="468"/>
      <c r="P90" s="475"/>
      <c r="Q90" s="468"/>
      <c r="R90" s="475"/>
      <c r="S90" s="465"/>
      <c r="T90" s="468"/>
      <c r="U90" s="465"/>
      <c r="V90" s="468"/>
      <c r="W90" s="465"/>
      <c r="X90" s="468"/>
      <c r="Y90" s="475"/>
      <c r="Z90" s="475"/>
      <c r="AA90" s="475"/>
      <c r="AB90" s="468"/>
      <c r="AC90" s="543"/>
      <c r="AF90" s="194"/>
      <c r="AG90" s="194"/>
      <c r="AH90" s="194"/>
      <c r="AI90" s="194"/>
      <c r="AJ90" s="194"/>
      <c r="AK90" s="194"/>
      <c r="AL90" s="194"/>
      <c r="AM90" s="194"/>
      <c r="AN90" s="194"/>
      <c r="AO90" s="194"/>
      <c r="AP90" s="194"/>
      <c r="AQ90" s="194"/>
      <c r="AR90" s="194"/>
      <c r="AS90" s="194"/>
      <c r="AT90" s="194"/>
      <c r="AU90" s="194"/>
      <c r="AV90" s="194"/>
      <c r="AW90" s="194"/>
      <c r="AX90" s="194"/>
      <c r="AY90" s="194"/>
      <c r="AZ90" s="194"/>
      <c r="BA90" s="194"/>
      <c r="BB90" s="194"/>
      <c r="BC90" s="194"/>
      <c r="BD90" s="194"/>
      <c r="BE90" s="194"/>
      <c r="BF90" s="194"/>
      <c r="BG90" s="194"/>
      <c r="BH90" s="194"/>
      <c r="BI90" s="194"/>
      <c r="BJ90" s="194"/>
      <c r="BK90" s="194"/>
      <c r="BL90" s="194"/>
      <c r="BM90" s="194"/>
      <c r="BN90" s="194"/>
      <c r="BO90" s="194"/>
      <c r="BP90" s="194"/>
      <c r="BQ90" s="194"/>
      <c r="BR90" s="194"/>
      <c r="BS90" s="194"/>
      <c r="BT90" s="194"/>
      <c r="BU90" s="194"/>
      <c r="BV90" s="194"/>
      <c r="BW90" s="194"/>
      <c r="BX90" s="194"/>
      <c r="BY90" s="194"/>
      <c r="BZ90" s="194"/>
      <c r="CA90" s="194"/>
      <c r="CB90" s="194"/>
      <c r="CC90" s="194"/>
      <c r="CD90" s="194"/>
      <c r="CE90" s="194"/>
      <c r="CF90" s="194"/>
      <c r="CG90" s="194"/>
      <c r="CH90" s="194"/>
      <c r="CI90" s="194"/>
      <c r="CJ90" s="194"/>
      <c r="CK90" s="194"/>
      <c r="CL90" s="194"/>
      <c r="CM90" s="194"/>
      <c r="CN90" s="194"/>
      <c r="CO90" s="194"/>
      <c r="CP90" s="194"/>
      <c r="CQ90" s="194"/>
    </row>
    <row r="91" spans="1:95" s="182" customFormat="1" ht="23.1" customHeight="1">
      <c r="A91" s="228"/>
      <c r="B91" s="229"/>
      <c r="C91" s="230"/>
      <c r="D91" s="369"/>
      <c r="E91" s="349"/>
      <c r="F91" s="349"/>
      <c r="G91" s="161"/>
      <c r="H91" s="98"/>
      <c r="I91" s="183"/>
      <c r="J91" s="183"/>
      <c r="K91" s="98"/>
      <c r="L91" s="98"/>
      <c r="M91" s="350">
        <f t="shared" si="4"/>
        <v>0</v>
      </c>
      <c r="N91" s="468"/>
      <c r="O91" s="468"/>
      <c r="P91" s="475"/>
      <c r="Q91" s="468"/>
      <c r="R91" s="475"/>
      <c r="S91" s="465"/>
      <c r="T91" s="468"/>
      <c r="U91" s="465"/>
      <c r="V91" s="468"/>
      <c r="W91" s="465"/>
      <c r="X91" s="468"/>
      <c r="Y91" s="475"/>
      <c r="Z91" s="475"/>
      <c r="AA91" s="475"/>
      <c r="AB91" s="468"/>
      <c r="AC91" s="543"/>
      <c r="AF91" s="194"/>
      <c r="AG91" s="194"/>
      <c r="AH91" s="194"/>
      <c r="AI91" s="194"/>
      <c r="AJ91" s="194"/>
      <c r="AK91" s="194"/>
      <c r="AL91" s="194"/>
      <c r="AM91" s="194"/>
      <c r="AN91" s="194"/>
      <c r="AO91" s="194"/>
      <c r="AP91" s="194"/>
      <c r="AQ91" s="194"/>
      <c r="AR91" s="194"/>
      <c r="AS91" s="194"/>
      <c r="AT91" s="194"/>
      <c r="AU91" s="194"/>
      <c r="AV91" s="194"/>
      <c r="AW91" s="194"/>
      <c r="AX91" s="194"/>
      <c r="AY91" s="194"/>
      <c r="AZ91" s="194"/>
      <c r="BA91" s="194"/>
      <c r="BB91" s="194"/>
      <c r="BC91" s="194"/>
      <c r="BD91" s="194"/>
      <c r="BE91" s="194"/>
      <c r="BF91" s="194"/>
      <c r="BG91" s="194"/>
      <c r="BH91" s="194"/>
      <c r="BI91" s="194"/>
      <c r="BJ91" s="194"/>
      <c r="BK91" s="194"/>
      <c r="BL91" s="194"/>
      <c r="BM91" s="194"/>
      <c r="BN91" s="194"/>
      <c r="BO91" s="194"/>
      <c r="BP91" s="194"/>
      <c r="BQ91" s="194"/>
      <c r="BR91" s="194"/>
      <c r="BS91" s="194"/>
      <c r="BT91" s="194"/>
      <c r="BU91" s="194"/>
      <c r="BV91" s="194"/>
      <c r="BW91" s="194"/>
      <c r="BX91" s="194"/>
      <c r="BY91" s="194"/>
      <c r="BZ91" s="194"/>
      <c r="CA91" s="194"/>
      <c r="CB91" s="194"/>
      <c r="CC91" s="194"/>
      <c r="CD91" s="194"/>
      <c r="CE91" s="194"/>
      <c r="CF91" s="194"/>
      <c r="CG91" s="194"/>
      <c r="CH91" s="194"/>
      <c r="CI91" s="194"/>
      <c r="CJ91" s="194"/>
      <c r="CK91" s="194"/>
      <c r="CL91" s="194"/>
      <c r="CM91" s="194"/>
      <c r="CN91" s="194"/>
      <c r="CO91" s="194"/>
      <c r="CP91" s="194"/>
      <c r="CQ91" s="194"/>
    </row>
    <row r="92" spans="1:95" s="182" customFormat="1" ht="23.1" customHeight="1">
      <c r="A92" s="228"/>
      <c r="B92" s="229"/>
      <c r="C92" s="230"/>
      <c r="D92" s="189"/>
      <c r="E92" s="190"/>
      <c r="F92" s="191"/>
      <c r="G92" s="98"/>
      <c r="H92" s="98"/>
      <c r="I92" s="183"/>
      <c r="J92" s="183"/>
      <c r="K92" s="98"/>
      <c r="L92" s="98"/>
      <c r="M92" s="350">
        <f t="shared" si="4"/>
        <v>0</v>
      </c>
      <c r="N92" s="468"/>
      <c r="O92" s="468"/>
      <c r="P92" s="475"/>
      <c r="Q92" s="468"/>
      <c r="R92" s="475"/>
      <c r="S92" s="465"/>
      <c r="T92" s="468"/>
      <c r="U92" s="465"/>
      <c r="V92" s="468"/>
      <c r="W92" s="465"/>
      <c r="X92" s="468"/>
      <c r="Y92" s="475"/>
      <c r="Z92" s="475"/>
      <c r="AA92" s="475"/>
      <c r="AB92" s="468"/>
      <c r="AC92" s="543"/>
      <c r="AF92" s="194"/>
      <c r="AG92" s="194"/>
      <c r="AH92" s="194"/>
      <c r="AI92" s="194"/>
      <c r="AJ92" s="194"/>
      <c r="AK92" s="194"/>
      <c r="AL92" s="194"/>
      <c r="AM92" s="194"/>
      <c r="AN92" s="194"/>
      <c r="AO92" s="194"/>
      <c r="AP92" s="194"/>
      <c r="AQ92" s="194"/>
      <c r="AR92" s="194"/>
      <c r="AS92" s="194"/>
      <c r="AT92" s="194"/>
      <c r="AU92" s="194"/>
      <c r="AV92" s="194"/>
      <c r="AW92" s="194"/>
      <c r="AX92" s="194"/>
      <c r="AY92" s="194"/>
      <c r="AZ92" s="194"/>
      <c r="BA92" s="194"/>
      <c r="BB92" s="194"/>
      <c r="BC92" s="194"/>
      <c r="BD92" s="194"/>
      <c r="BE92" s="194"/>
      <c r="BF92" s="194"/>
      <c r="BG92" s="194"/>
      <c r="BH92" s="194"/>
      <c r="BI92" s="194"/>
      <c r="BJ92" s="194"/>
      <c r="BK92" s="194"/>
      <c r="BL92" s="194"/>
      <c r="BM92" s="194"/>
      <c r="BN92" s="194"/>
      <c r="BO92" s="194"/>
      <c r="BP92" s="194"/>
      <c r="BQ92" s="194"/>
      <c r="BR92" s="194"/>
      <c r="BS92" s="194"/>
      <c r="BT92" s="194"/>
      <c r="BU92" s="194"/>
      <c r="BV92" s="194"/>
      <c r="BW92" s="194"/>
      <c r="BX92" s="194"/>
      <c r="BY92" s="194"/>
      <c r="BZ92" s="194"/>
      <c r="CA92" s="194"/>
      <c r="CB92" s="194"/>
      <c r="CC92" s="194"/>
      <c r="CD92" s="194"/>
      <c r="CE92" s="194"/>
      <c r="CF92" s="194"/>
      <c r="CG92" s="194"/>
      <c r="CH92" s="194"/>
      <c r="CI92" s="194"/>
      <c r="CJ92" s="194"/>
      <c r="CK92" s="194"/>
      <c r="CL92" s="194"/>
      <c r="CM92" s="194"/>
      <c r="CN92" s="194"/>
      <c r="CO92" s="194"/>
      <c r="CP92" s="194"/>
      <c r="CQ92" s="194"/>
    </row>
    <row r="93" spans="1:95" ht="24" customHeight="1">
      <c r="A93" s="535" t="s">
        <v>27</v>
      </c>
      <c r="B93" s="536"/>
      <c r="C93" s="536"/>
      <c r="D93" s="536"/>
      <c r="E93" s="536"/>
      <c r="F93" s="537"/>
      <c r="G93" s="209">
        <f>SUM(G11:G92)</f>
        <v>1770</v>
      </c>
      <c r="H93" s="209">
        <f>SUM(H11:H92)</f>
        <v>3000</v>
      </c>
      <c r="I93" s="210"/>
      <c r="J93" s="210"/>
      <c r="K93" s="211"/>
      <c r="L93" s="211"/>
      <c r="M93" s="209">
        <f t="shared" ref="M93:AC93" si="5">SUM(M11:M92)</f>
        <v>3899</v>
      </c>
      <c r="N93" s="209">
        <f t="shared" si="5"/>
        <v>459</v>
      </c>
      <c r="O93" s="209">
        <f t="shared" si="5"/>
        <v>0</v>
      </c>
      <c r="P93" s="209">
        <f t="shared" si="5"/>
        <v>4358</v>
      </c>
      <c r="Q93" s="209">
        <f t="shared" si="5"/>
        <v>120</v>
      </c>
      <c r="R93" s="209">
        <f t="shared" si="5"/>
        <v>0</v>
      </c>
      <c r="S93" s="212">
        <f t="shared" si="5"/>
        <v>2835</v>
      </c>
      <c r="T93" s="209">
        <f t="shared" si="5"/>
        <v>2555.1999999999998</v>
      </c>
      <c r="U93" s="212">
        <f t="shared" si="5"/>
        <v>6457</v>
      </c>
      <c r="V93" s="209">
        <f t="shared" si="5"/>
        <v>5563.1</v>
      </c>
      <c r="W93" s="212">
        <f t="shared" si="5"/>
        <v>2866.5</v>
      </c>
      <c r="X93" s="209">
        <f t="shared" si="5"/>
        <v>2866.5</v>
      </c>
      <c r="Y93" s="209">
        <f t="shared" si="5"/>
        <v>1802.8</v>
      </c>
      <c r="Z93" s="209">
        <f t="shared" si="5"/>
        <v>-1634.6999999999998</v>
      </c>
      <c r="AA93" s="209">
        <f t="shared" si="5"/>
        <v>-820</v>
      </c>
      <c r="AB93" s="209">
        <f t="shared" si="5"/>
        <v>0</v>
      </c>
      <c r="AC93" s="209">
        <f t="shared" si="5"/>
        <v>-651.90000000000009</v>
      </c>
      <c r="AF93" s="375"/>
      <c r="AG93" s="375"/>
      <c r="AH93" s="375"/>
      <c r="AI93" s="375"/>
      <c r="AJ93" s="375"/>
      <c r="AK93" s="375"/>
      <c r="AL93" s="375"/>
      <c r="AM93" s="375"/>
      <c r="AN93" s="375"/>
      <c r="AO93" s="375"/>
      <c r="AP93" s="375"/>
      <c r="AQ93" s="375"/>
      <c r="AR93" s="375"/>
      <c r="AS93" s="375"/>
      <c r="AT93" s="375"/>
      <c r="AU93" s="375"/>
      <c r="AV93" s="375"/>
      <c r="AW93" s="375"/>
      <c r="AX93" s="375"/>
      <c r="AY93" s="375"/>
      <c r="AZ93" s="375"/>
      <c r="BA93" s="375"/>
      <c r="BB93" s="375"/>
      <c r="BC93" s="375"/>
      <c r="BD93" s="375"/>
      <c r="BE93" s="375"/>
      <c r="BF93" s="375"/>
      <c r="BG93" s="375"/>
      <c r="BH93" s="375"/>
      <c r="BI93" s="375"/>
      <c r="BJ93" s="375"/>
      <c r="BK93" s="375"/>
      <c r="BL93" s="375"/>
      <c r="BM93" s="375"/>
      <c r="BN93" s="375"/>
      <c r="BO93" s="375"/>
      <c r="BP93" s="375"/>
      <c r="BQ93" s="375"/>
      <c r="BR93" s="375"/>
      <c r="BS93" s="375"/>
      <c r="BT93" s="375"/>
      <c r="BU93" s="375"/>
      <c r="BV93" s="375"/>
      <c r="BW93" s="375"/>
      <c r="BX93" s="375"/>
      <c r="BY93" s="375"/>
      <c r="BZ93" s="375"/>
      <c r="CA93" s="375"/>
      <c r="CB93" s="375"/>
      <c r="CC93" s="375"/>
      <c r="CD93" s="375"/>
      <c r="CE93" s="375"/>
      <c r="CF93" s="375"/>
      <c r="CG93" s="375"/>
      <c r="CH93" s="375"/>
      <c r="CI93" s="375"/>
      <c r="CJ93" s="375"/>
      <c r="CK93" s="375"/>
      <c r="CL93" s="375"/>
      <c r="CM93" s="375"/>
      <c r="CN93" s="375"/>
      <c r="CO93" s="375"/>
      <c r="CP93" s="375"/>
      <c r="CQ93" s="375"/>
    </row>
    <row r="94" spans="1:95" ht="24.75" customHeight="1">
      <c r="A94" s="213"/>
      <c r="B94" s="214" t="s">
        <v>114</v>
      </c>
      <c r="C94" s="213"/>
      <c r="D94" s="213"/>
      <c r="E94" s="213"/>
      <c r="K94" s="215" t="s">
        <v>110</v>
      </c>
      <c r="L94" s="216"/>
      <c r="M94" s="216"/>
      <c r="N94" s="216"/>
      <c r="O94" s="216"/>
      <c r="P94" s="217" t="s">
        <v>111</v>
      </c>
      <c r="T94" s="217"/>
      <c r="U94" s="217"/>
      <c r="V94" s="217" t="s">
        <v>112</v>
      </c>
      <c r="W94" s="217"/>
      <c r="Y94" s="216"/>
      <c r="Z94" s="217"/>
      <c r="AA94" s="216"/>
      <c r="AB94" s="216"/>
      <c r="AC94" s="213"/>
      <c r="AF94" s="375"/>
      <c r="AG94" s="375"/>
      <c r="AH94" s="375"/>
      <c r="AI94" s="375"/>
      <c r="AJ94" s="375"/>
      <c r="AK94" s="375"/>
      <c r="AL94" s="375"/>
      <c r="AM94" s="375"/>
      <c r="AN94" s="375"/>
      <c r="AO94" s="375"/>
      <c r="AP94" s="375"/>
      <c r="AQ94" s="375"/>
      <c r="AR94" s="375"/>
      <c r="AS94" s="375"/>
      <c r="AT94" s="375"/>
      <c r="AU94" s="375"/>
      <c r="AV94" s="375"/>
      <c r="AW94" s="375"/>
      <c r="AX94" s="375"/>
      <c r="AY94" s="375"/>
      <c r="AZ94" s="375"/>
      <c r="BA94" s="375"/>
      <c r="BB94" s="375"/>
      <c r="BC94" s="375"/>
      <c r="BD94" s="375"/>
      <c r="BE94" s="375"/>
      <c r="BF94" s="375"/>
      <c r="BG94" s="375"/>
      <c r="BH94" s="375"/>
      <c r="BI94" s="375"/>
      <c r="BJ94" s="375"/>
      <c r="BK94" s="375"/>
      <c r="BL94" s="375"/>
      <c r="BM94" s="375"/>
      <c r="BN94" s="375"/>
      <c r="BO94" s="375"/>
      <c r="BP94" s="375"/>
      <c r="BQ94" s="375"/>
      <c r="BR94" s="375"/>
      <c r="BS94" s="375"/>
      <c r="BT94" s="375"/>
      <c r="BU94" s="375"/>
      <c r="BV94" s="375"/>
      <c r="BW94" s="375"/>
      <c r="BX94" s="375"/>
      <c r="BY94" s="375"/>
      <c r="BZ94" s="375"/>
      <c r="CA94" s="375"/>
      <c r="CB94" s="375"/>
      <c r="CC94" s="375"/>
      <c r="CD94" s="375"/>
      <c r="CE94" s="375"/>
      <c r="CF94" s="375"/>
      <c r="CG94" s="375"/>
      <c r="CH94" s="375"/>
      <c r="CI94" s="375"/>
      <c r="CJ94" s="375"/>
      <c r="CK94" s="375"/>
      <c r="CL94" s="375"/>
      <c r="CM94" s="375"/>
      <c r="CN94" s="375"/>
      <c r="CO94" s="375"/>
      <c r="CP94" s="375"/>
      <c r="CQ94" s="375"/>
    </row>
    <row r="95" spans="1:95" ht="21" customHeight="1">
      <c r="A95" s="213"/>
      <c r="B95" s="215" t="s">
        <v>113</v>
      </c>
      <c r="C95" s="213"/>
      <c r="D95" s="213"/>
      <c r="E95" s="213"/>
      <c r="F95" s="213"/>
      <c r="G95" s="216"/>
      <c r="H95" s="216"/>
      <c r="I95" s="216"/>
      <c r="J95" s="216"/>
      <c r="K95" s="216" t="s">
        <v>166</v>
      </c>
      <c r="L95" s="216"/>
      <c r="M95" s="216"/>
      <c r="N95" s="216"/>
      <c r="O95" s="216"/>
      <c r="P95" s="216"/>
      <c r="Q95" s="216"/>
      <c r="R95" s="216"/>
      <c r="S95" s="216"/>
      <c r="T95" s="217"/>
      <c r="U95" s="217"/>
      <c r="V95" s="216" t="s">
        <v>165</v>
      </c>
      <c r="W95" s="216"/>
      <c r="X95" s="216"/>
      <c r="Y95" s="216"/>
      <c r="Z95" s="216"/>
      <c r="AA95" s="217"/>
      <c r="AB95" s="217"/>
      <c r="AC95" s="213"/>
      <c r="AF95" s="375"/>
      <c r="AG95" s="375"/>
      <c r="AH95" s="375"/>
      <c r="AI95" s="375"/>
      <c r="AJ95" s="375"/>
      <c r="AK95" s="375"/>
      <c r="AL95" s="375"/>
      <c r="AM95" s="375"/>
      <c r="AN95" s="375"/>
      <c r="AO95" s="375"/>
      <c r="AP95" s="375"/>
      <c r="AQ95" s="375"/>
      <c r="AR95" s="375"/>
      <c r="AS95" s="375"/>
      <c r="AT95" s="375"/>
      <c r="AU95" s="375"/>
      <c r="AV95" s="375"/>
      <c r="AW95" s="375"/>
      <c r="AX95" s="375"/>
      <c r="AY95" s="375"/>
      <c r="AZ95" s="375"/>
      <c r="BA95" s="375"/>
      <c r="BB95" s="375"/>
      <c r="BC95" s="375"/>
      <c r="BD95" s="375"/>
      <c r="BE95" s="375"/>
      <c r="BF95" s="375"/>
      <c r="BG95" s="375"/>
      <c r="BH95" s="375"/>
      <c r="BI95" s="375"/>
      <c r="BJ95" s="375"/>
      <c r="BK95" s="375"/>
      <c r="BL95" s="375"/>
      <c r="BM95" s="375"/>
      <c r="BN95" s="375"/>
      <c r="BO95" s="375"/>
      <c r="BP95" s="375"/>
      <c r="BQ95" s="375"/>
      <c r="BR95" s="375"/>
      <c r="BS95" s="375"/>
      <c r="BT95" s="375"/>
      <c r="BU95" s="375"/>
      <c r="BV95" s="375"/>
      <c r="BW95" s="375"/>
      <c r="BX95" s="375"/>
      <c r="BY95" s="375"/>
      <c r="BZ95" s="375"/>
      <c r="CA95" s="375"/>
      <c r="CB95" s="375"/>
      <c r="CC95" s="375"/>
      <c r="CD95" s="375"/>
      <c r="CE95" s="375"/>
      <c r="CF95" s="375"/>
      <c r="CG95" s="375"/>
      <c r="CH95" s="375"/>
      <c r="CI95" s="375"/>
      <c r="CJ95" s="375"/>
      <c r="CK95" s="375"/>
      <c r="CL95" s="375"/>
      <c r="CM95" s="375"/>
      <c r="CN95" s="375"/>
      <c r="CO95" s="375"/>
      <c r="CP95" s="375"/>
      <c r="CQ95" s="375"/>
    </row>
    <row r="96" spans="1:95" ht="21" customHeight="1">
      <c r="A96" s="213"/>
      <c r="B96" s="215" t="s">
        <v>131</v>
      </c>
      <c r="C96" s="213"/>
      <c r="D96" s="213"/>
      <c r="E96" s="213"/>
      <c r="F96" s="213"/>
      <c r="G96" s="216"/>
      <c r="H96" s="216"/>
      <c r="I96" s="216"/>
      <c r="J96" s="216"/>
      <c r="K96" s="216"/>
      <c r="L96" s="216"/>
      <c r="M96" s="216"/>
      <c r="N96" s="216"/>
      <c r="O96" s="216"/>
      <c r="P96" s="216"/>
      <c r="Q96" s="216"/>
      <c r="R96" s="216"/>
      <c r="S96" s="216"/>
      <c r="T96" s="217"/>
      <c r="U96" s="217"/>
      <c r="V96" s="216"/>
      <c r="W96" s="216"/>
      <c r="X96" s="216"/>
      <c r="Y96" s="216"/>
      <c r="Z96" s="216"/>
      <c r="AA96" s="217"/>
      <c r="AB96" s="217"/>
      <c r="AC96" s="213"/>
      <c r="AF96" s="375"/>
      <c r="AG96" s="375"/>
      <c r="AH96" s="375"/>
      <c r="AI96" s="375"/>
      <c r="AJ96" s="375"/>
      <c r="AK96" s="375"/>
      <c r="AL96" s="375"/>
      <c r="AM96" s="375"/>
      <c r="AN96" s="375"/>
      <c r="AO96" s="375"/>
      <c r="AP96" s="375"/>
      <c r="AQ96" s="375"/>
      <c r="AR96" s="375"/>
      <c r="AS96" s="375"/>
      <c r="AT96" s="375"/>
      <c r="AU96" s="375"/>
      <c r="AV96" s="375"/>
      <c r="AW96" s="375"/>
      <c r="AX96" s="375"/>
      <c r="AY96" s="375"/>
      <c r="AZ96" s="375"/>
      <c r="BA96" s="375"/>
      <c r="BB96" s="375"/>
      <c r="BC96" s="375"/>
      <c r="BD96" s="375"/>
      <c r="BE96" s="375"/>
      <c r="BF96" s="375"/>
      <c r="BG96" s="375"/>
      <c r="BH96" s="375"/>
      <c r="BI96" s="375"/>
      <c r="BJ96" s="375"/>
      <c r="BK96" s="375"/>
      <c r="BL96" s="375"/>
      <c r="BM96" s="375"/>
      <c r="BN96" s="375"/>
      <c r="BO96" s="375"/>
      <c r="BP96" s="375"/>
      <c r="BQ96" s="375"/>
      <c r="BR96" s="375"/>
      <c r="BS96" s="375"/>
      <c r="BT96" s="375"/>
      <c r="BU96" s="375"/>
      <c r="BV96" s="375"/>
      <c r="BW96" s="375"/>
      <c r="BX96" s="375"/>
      <c r="BY96" s="375"/>
      <c r="BZ96" s="375"/>
      <c r="CA96" s="375"/>
      <c r="CB96" s="375"/>
      <c r="CC96" s="375"/>
      <c r="CD96" s="375"/>
      <c r="CE96" s="375"/>
      <c r="CF96" s="375"/>
      <c r="CG96" s="375"/>
      <c r="CH96" s="375"/>
      <c r="CI96" s="375"/>
      <c r="CJ96" s="375"/>
      <c r="CK96" s="375"/>
      <c r="CL96" s="375"/>
      <c r="CM96" s="375"/>
      <c r="CN96" s="375"/>
      <c r="CO96" s="375"/>
      <c r="CP96" s="375"/>
      <c r="CQ96" s="375"/>
    </row>
    <row r="97" spans="1:95" ht="21" customHeight="1">
      <c r="A97" s="213"/>
      <c r="B97" s="218" t="s">
        <v>130</v>
      </c>
      <c r="C97" s="213"/>
      <c r="D97" s="213"/>
      <c r="E97" s="213"/>
      <c r="F97" s="213"/>
      <c r="G97" s="216"/>
      <c r="H97" s="216"/>
      <c r="I97" s="216"/>
      <c r="J97" s="216"/>
      <c r="K97" s="216"/>
      <c r="L97" s="216"/>
      <c r="M97" s="216"/>
      <c r="N97" s="216"/>
      <c r="O97" s="216"/>
      <c r="P97" s="216"/>
      <c r="Q97" s="216"/>
      <c r="R97" s="216"/>
      <c r="S97" s="216"/>
      <c r="T97" s="217"/>
      <c r="U97" s="217"/>
      <c r="V97" s="216"/>
      <c r="W97" s="216"/>
      <c r="X97" s="216"/>
      <c r="Y97" s="216"/>
      <c r="Z97" s="216"/>
      <c r="AA97" s="217"/>
      <c r="AB97" s="217"/>
      <c r="AC97" s="213"/>
      <c r="AF97" s="375"/>
      <c r="AG97" s="375"/>
      <c r="AH97" s="375"/>
      <c r="AI97" s="375"/>
      <c r="AJ97" s="375"/>
      <c r="AK97" s="375"/>
      <c r="AL97" s="375"/>
      <c r="AM97" s="375"/>
      <c r="AN97" s="375"/>
      <c r="AO97" s="375"/>
      <c r="AP97" s="375"/>
      <c r="AQ97" s="375"/>
      <c r="AR97" s="375"/>
      <c r="AS97" s="375"/>
      <c r="AT97" s="375"/>
      <c r="AU97" s="375"/>
      <c r="AV97" s="375"/>
      <c r="AW97" s="375"/>
      <c r="AX97" s="375"/>
      <c r="AY97" s="375"/>
      <c r="AZ97" s="375"/>
      <c r="BA97" s="375"/>
      <c r="BB97" s="375"/>
      <c r="BC97" s="375"/>
      <c r="BD97" s="375"/>
      <c r="BE97" s="375"/>
      <c r="BF97" s="375"/>
      <c r="BG97" s="375"/>
      <c r="BH97" s="375"/>
      <c r="BI97" s="375"/>
      <c r="BJ97" s="375"/>
      <c r="BK97" s="375"/>
      <c r="BL97" s="375"/>
      <c r="BM97" s="375"/>
      <c r="BN97" s="375"/>
      <c r="BO97" s="375"/>
      <c r="BP97" s="375"/>
      <c r="BQ97" s="375"/>
      <c r="BR97" s="375"/>
      <c r="BS97" s="375"/>
      <c r="BT97" s="375"/>
      <c r="BU97" s="375"/>
      <c r="BV97" s="375"/>
      <c r="BW97" s="375"/>
      <c r="BX97" s="375"/>
      <c r="BY97" s="375"/>
      <c r="BZ97" s="375"/>
      <c r="CA97" s="375"/>
      <c r="CB97" s="375"/>
      <c r="CC97" s="375"/>
      <c r="CD97" s="375"/>
      <c r="CE97" s="375"/>
      <c r="CF97" s="375"/>
      <c r="CG97" s="375"/>
      <c r="CH97" s="375"/>
      <c r="CI97" s="375"/>
      <c r="CJ97" s="375"/>
      <c r="CK97" s="375"/>
      <c r="CL97" s="375"/>
      <c r="CM97" s="375"/>
      <c r="CN97" s="375"/>
      <c r="CO97" s="375"/>
      <c r="CP97" s="375"/>
      <c r="CQ97" s="375"/>
    </row>
    <row r="98" spans="1:95" ht="7.5" customHeight="1">
      <c r="A98" s="213"/>
      <c r="B98" s="215"/>
      <c r="C98" s="215"/>
      <c r="D98" s="215"/>
      <c r="E98" s="215"/>
      <c r="F98" s="215"/>
      <c r="G98" s="216"/>
      <c r="H98" s="216"/>
      <c r="I98" s="216"/>
      <c r="J98" s="216"/>
      <c r="K98" s="216"/>
      <c r="L98" s="216"/>
      <c r="M98" s="216"/>
      <c r="N98" s="216"/>
      <c r="O98" s="216"/>
      <c r="P98" s="93"/>
      <c r="Q98" s="93"/>
      <c r="R98" s="93"/>
      <c r="S98" s="93"/>
      <c r="T98" s="216"/>
      <c r="U98" s="216"/>
      <c r="V98" s="216"/>
      <c r="W98" s="216"/>
      <c r="X98" s="216"/>
      <c r="Y98" s="216"/>
      <c r="Z98" s="216"/>
      <c r="AA98" s="216"/>
      <c r="AB98" s="216"/>
      <c r="AC98" s="213"/>
      <c r="AF98" s="375"/>
      <c r="AG98" s="375"/>
      <c r="AH98" s="375"/>
      <c r="AI98" s="375"/>
      <c r="AJ98" s="375"/>
      <c r="AK98" s="375"/>
      <c r="AL98" s="375"/>
      <c r="AM98" s="375"/>
      <c r="AN98" s="375"/>
      <c r="AO98" s="375"/>
      <c r="AP98" s="375"/>
      <c r="AQ98" s="375"/>
      <c r="AR98" s="375"/>
      <c r="AS98" s="375"/>
      <c r="AT98" s="375"/>
      <c r="AU98" s="375"/>
      <c r="AV98" s="375"/>
      <c r="AW98" s="375"/>
      <c r="AX98" s="375"/>
      <c r="AY98" s="375"/>
      <c r="AZ98" s="375"/>
      <c r="BA98" s="375"/>
      <c r="BB98" s="375"/>
      <c r="BC98" s="375"/>
      <c r="BD98" s="375"/>
      <c r="BE98" s="375"/>
      <c r="BF98" s="375"/>
      <c r="BG98" s="375"/>
      <c r="BH98" s="375"/>
      <c r="BI98" s="375"/>
      <c r="BJ98" s="375"/>
      <c r="BK98" s="375"/>
      <c r="BL98" s="375"/>
      <c r="BM98" s="375"/>
      <c r="BN98" s="375"/>
      <c r="BO98" s="375"/>
      <c r="BP98" s="375"/>
      <c r="BQ98" s="375"/>
      <c r="BR98" s="375"/>
      <c r="BS98" s="375"/>
      <c r="BT98" s="375"/>
      <c r="BU98" s="375"/>
      <c r="BV98" s="375"/>
      <c r="BW98" s="375"/>
      <c r="BX98" s="375"/>
      <c r="BY98" s="375"/>
      <c r="BZ98" s="375"/>
      <c r="CA98" s="375"/>
      <c r="CB98" s="375"/>
      <c r="CC98" s="375"/>
      <c r="CD98" s="375"/>
      <c r="CE98" s="375"/>
      <c r="CF98" s="375"/>
      <c r="CG98" s="375"/>
      <c r="CH98" s="375"/>
      <c r="CI98" s="375"/>
      <c r="CJ98" s="375"/>
      <c r="CK98" s="375"/>
      <c r="CL98" s="375"/>
      <c r="CM98" s="375"/>
      <c r="CN98" s="375"/>
      <c r="CO98" s="375"/>
      <c r="CP98" s="375"/>
      <c r="CQ98" s="375"/>
    </row>
    <row r="99" spans="1:95" ht="18.75" customHeight="1">
      <c r="A99" s="213"/>
      <c r="B99" s="215"/>
      <c r="C99" s="215"/>
      <c r="D99" s="215"/>
      <c r="E99" s="215"/>
      <c r="F99" s="215"/>
      <c r="G99" s="216"/>
      <c r="H99" s="216"/>
      <c r="I99" s="216"/>
      <c r="J99" s="216"/>
      <c r="K99" s="216"/>
      <c r="L99" s="216"/>
      <c r="M99" s="216"/>
      <c r="N99" s="216"/>
      <c r="O99" s="216"/>
      <c r="P99" s="93"/>
      <c r="Q99" s="93"/>
      <c r="R99" s="93"/>
      <c r="S99" s="93"/>
      <c r="T99" s="216"/>
      <c r="U99" s="216"/>
      <c r="V99" s="239"/>
      <c r="W99" s="219"/>
      <c r="X99" s="216"/>
      <c r="Y99" s="240" t="s">
        <v>176</v>
      </c>
      <c r="AF99" s="375"/>
      <c r="AG99" s="375"/>
      <c r="AH99" s="375"/>
      <c r="AI99" s="375"/>
      <c r="AJ99" s="375"/>
      <c r="AK99" s="375"/>
      <c r="AL99" s="375"/>
      <c r="AM99" s="375"/>
      <c r="AN99" s="375"/>
      <c r="AO99" s="375"/>
      <c r="AP99" s="375"/>
      <c r="AQ99" s="375"/>
      <c r="AR99" s="375"/>
      <c r="AS99" s="375"/>
      <c r="AT99" s="375"/>
      <c r="AU99" s="375"/>
      <c r="AV99" s="375"/>
      <c r="AW99" s="375"/>
      <c r="AX99" s="375"/>
      <c r="AY99" s="375"/>
      <c r="AZ99" s="375"/>
      <c r="BA99" s="375"/>
      <c r="BB99" s="375"/>
      <c r="BC99" s="375"/>
      <c r="BD99" s="375"/>
      <c r="BE99" s="375"/>
      <c r="BF99" s="375"/>
      <c r="BG99" s="375"/>
      <c r="BH99" s="375"/>
      <c r="BI99" s="375"/>
      <c r="BJ99" s="375"/>
      <c r="BK99" s="375"/>
      <c r="BL99" s="375"/>
      <c r="BM99" s="375"/>
      <c r="BN99" s="375"/>
      <c r="BO99" s="375"/>
      <c r="BP99" s="375"/>
      <c r="BQ99" s="375"/>
      <c r="BR99" s="375"/>
      <c r="BS99" s="375"/>
      <c r="BT99" s="375"/>
      <c r="BU99" s="375"/>
      <c r="BV99" s="375"/>
      <c r="BW99" s="375"/>
      <c r="BX99" s="375"/>
      <c r="BY99" s="375"/>
      <c r="BZ99" s="375"/>
      <c r="CA99" s="375"/>
      <c r="CB99" s="375"/>
      <c r="CC99" s="375"/>
      <c r="CD99" s="375"/>
      <c r="CE99" s="375"/>
      <c r="CF99" s="375"/>
      <c r="CG99" s="375"/>
      <c r="CH99" s="375"/>
      <c r="CI99" s="375"/>
      <c r="CJ99" s="375"/>
      <c r="CK99" s="375"/>
      <c r="CL99" s="375"/>
      <c r="CM99" s="375"/>
      <c r="CN99" s="375"/>
      <c r="CO99" s="375"/>
      <c r="CP99" s="375"/>
      <c r="CQ99" s="375"/>
    </row>
    <row r="100" spans="1:95">
      <c r="B100" s="220"/>
      <c r="D100" s="220" t="s">
        <v>122</v>
      </c>
      <c r="E100" s="214"/>
      <c r="F100" s="214"/>
      <c r="G100" s="216"/>
      <c r="K100" s="221"/>
      <c r="L100" s="216"/>
      <c r="M100" s="220" t="s">
        <v>123</v>
      </c>
      <c r="N100" s="221"/>
      <c r="O100" s="221"/>
      <c r="T100" s="221"/>
      <c r="U100" s="221"/>
      <c r="V100" s="216"/>
      <c r="W100" s="216"/>
      <c r="X100" s="216"/>
      <c r="Y100" s="222" t="s">
        <v>15</v>
      </c>
      <c r="AF100" s="375"/>
      <c r="AG100" s="375"/>
      <c r="AH100" s="375"/>
      <c r="AI100" s="375"/>
      <c r="AJ100" s="375"/>
      <c r="AK100" s="375"/>
      <c r="AL100" s="375"/>
      <c r="AM100" s="375"/>
      <c r="AN100" s="375"/>
      <c r="AO100" s="375"/>
      <c r="AP100" s="375"/>
      <c r="AQ100" s="375"/>
      <c r="AR100" s="375"/>
      <c r="AS100" s="375"/>
      <c r="AT100" s="375"/>
      <c r="AU100" s="375"/>
      <c r="AV100" s="375"/>
      <c r="AW100" s="375"/>
      <c r="AX100" s="375"/>
      <c r="AY100" s="375"/>
      <c r="AZ100" s="375"/>
      <c r="BA100" s="375"/>
      <c r="BB100" s="375"/>
      <c r="BC100" s="375"/>
      <c r="BD100" s="375"/>
      <c r="BE100" s="375"/>
      <c r="BF100" s="375"/>
      <c r="BG100" s="375"/>
      <c r="BH100" s="375"/>
      <c r="BI100" s="375"/>
      <c r="BJ100" s="375"/>
      <c r="BK100" s="375"/>
      <c r="BL100" s="375"/>
      <c r="BM100" s="375"/>
      <c r="BN100" s="375"/>
      <c r="BO100" s="375"/>
      <c r="BP100" s="375"/>
      <c r="BQ100" s="375"/>
      <c r="BR100" s="375"/>
      <c r="BS100" s="375"/>
      <c r="BT100" s="375"/>
      <c r="BU100" s="375"/>
      <c r="BV100" s="375"/>
      <c r="BW100" s="375"/>
      <c r="BX100" s="375"/>
      <c r="BY100" s="375"/>
      <c r="BZ100" s="375"/>
      <c r="CA100" s="375"/>
      <c r="CB100" s="375"/>
      <c r="CC100" s="375"/>
      <c r="CD100" s="375"/>
      <c r="CE100" s="375"/>
      <c r="CF100" s="375"/>
      <c r="CG100" s="375"/>
      <c r="CH100" s="375"/>
      <c r="CI100" s="375"/>
      <c r="CJ100" s="375"/>
      <c r="CK100" s="375"/>
      <c r="CL100" s="375"/>
      <c r="CM100" s="375"/>
      <c r="CN100" s="375"/>
      <c r="CO100" s="375"/>
      <c r="CP100" s="375"/>
      <c r="CQ100" s="375"/>
    </row>
    <row r="101" spans="1:95">
      <c r="AF101" s="375"/>
      <c r="AG101" s="375"/>
      <c r="AH101" s="375"/>
      <c r="AI101" s="375"/>
      <c r="AJ101" s="375"/>
      <c r="AK101" s="375"/>
      <c r="AL101" s="375"/>
      <c r="AM101" s="375"/>
      <c r="AN101" s="375"/>
      <c r="AO101" s="375"/>
      <c r="AP101" s="375"/>
      <c r="AQ101" s="375"/>
      <c r="AR101" s="375"/>
      <c r="AS101" s="375"/>
      <c r="AT101" s="375"/>
      <c r="AU101" s="375"/>
      <c r="AV101" s="375"/>
      <c r="AW101" s="375"/>
      <c r="AX101" s="375"/>
      <c r="AY101" s="375"/>
      <c r="AZ101" s="375"/>
      <c r="BA101" s="375"/>
      <c r="BB101" s="375"/>
      <c r="BC101" s="375"/>
      <c r="BD101" s="375"/>
      <c r="BE101" s="375"/>
      <c r="BF101" s="375"/>
      <c r="BG101" s="375"/>
      <c r="BH101" s="375"/>
      <c r="BI101" s="375"/>
      <c r="BJ101" s="375"/>
      <c r="BK101" s="375"/>
      <c r="BL101" s="375"/>
      <c r="BM101" s="375"/>
      <c r="BN101" s="375"/>
      <c r="BO101" s="375"/>
      <c r="BP101" s="375"/>
      <c r="BQ101" s="375"/>
      <c r="BR101" s="375"/>
      <c r="BS101" s="375"/>
      <c r="BT101" s="375"/>
      <c r="BU101" s="375"/>
      <c r="BV101" s="375"/>
      <c r="BW101" s="375"/>
      <c r="BX101" s="375"/>
      <c r="BY101" s="375"/>
      <c r="BZ101" s="375"/>
      <c r="CA101" s="375"/>
      <c r="CB101" s="375"/>
      <c r="CC101" s="375"/>
      <c r="CD101" s="375"/>
      <c r="CE101" s="375"/>
      <c r="CF101" s="375"/>
      <c r="CG101" s="375"/>
      <c r="CH101" s="375"/>
      <c r="CI101" s="375"/>
      <c r="CJ101" s="375"/>
      <c r="CK101" s="375"/>
      <c r="CL101" s="375"/>
      <c r="CM101" s="375"/>
      <c r="CN101" s="375"/>
      <c r="CO101" s="375"/>
      <c r="CP101" s="375"/>
      <c r="CQ101" s="375"/>
    </row>
    <row r="102" spans="1:95">
      <c r="A102" s="179"/>
      <c r="B102" s="373"/>
      <c r="C102" s="374"/>
      <c r="D102" s="375"/>
      <c r="V102" s="223"/>
      <c r="W102" s="223"/>
      <c r="X102" s="223"/>
      <c r="AF102" s="375"/>
      <c r="AG102" s="375"/>
      <c r="AH102" s="375"/>
      <c r="AI102" s="375"/>
      <c r="AJ102" s="375"/>
      <c r="AK102" s="375"/>
      <c r="AL102" s="375"/>
      <c r="AM102" s="375"/>
      <c r="AN102" s="375"/>
      <c r="AO102" s="375"/>
      <c r="AP102" s="375"/>
      <c r="AQ102" s="375"/>
      <c r="AR102" s="375"/>
      <c r="AS102" s="375"/>
      <c r="AT102" s="375"/>
      <c r="AU102" s="375"/>
      <c r="AV102" s="375"/>
      <c r="AW102" s="375"/>
      <c r="AX102" s="375"/>
      <c r="AY102" s="375"/>
      <c r="AZ102" s="375"/>
      <c r="BA102" s="375"/>
      <c r="BB102" s="375"/>
      <c r="BC102" s="375"/>
      <c r="BD102" s="375"/>
      <c r="BE102" s="375"/>
      <c r="BF102" s="375"/>
      <c r="BG102" s="375"/>
      <c r="BH102" s="375"/>
      <c r="BI102" s="375"/>
      <c r="BJ102" s="375"/>
      <c r="BK102" s="375"/>
      <c r="BL102" s="375"/>
      <c r="BM102" s="375"/>
      <c r="BN102" s="375"/>
      <c r="BO102" s="375"/>
      <c r="BP102" s="375"/>
      <c r="BQ102" s="375"/>
      <c r="BR102" s="375"/>
      <c r="BS102" s="375"/>
      <c r="BT102" s="375"/>
      <c r="BU102" s="375"/>
      <c r="BV102" s="375"/>
      <c r="BW102" s="375"/>
      <c r="BX102" s="375"/>
      <c r="BY102" s="375"/>
      <c r="BZ102" s="375"/>
      <c r="CA102" s="375"/>
      <c r="CB102" s="375"/>
      <c r="CC102" s="375"/>
      <c r="CD102" s="375"/>
      <c r="CE102" s="375"/>
      <c r="CF102" s="375"/>
      <c r="CG102" s="375"/>
      <c r="CH102" s="375"/>
      <c r="CI102" s="375"/>
      <c r="CJ102" s="375"/>
      <c r="CK102" s="375"/>
      <c r="CL102" s="375"/>
      <c r="CM102" s="375"/>
      <c r="CN102" s="375"/>
      <c r="CO102" s="375"/>
      <c r="CP102" s="375"/>
      <c r="CQ102" s="375"/>
    </row>
    <row r="103" spans="1:95" ht="18">
      <c r="A103" s="180"/>
      <c r="B103" s="178"/>
      <c r="C103" s="165"/>
      <c r="D103" s="375"/>
      <c r="V103" s="224"/>
      <c r="W103" s="224"/>
      <c r="X103" s="224"/>
      <c r="AA103" s="225"/>
      <c r="AB103" s="225"/>
      <c r="AC103" s="226"/>
      <c r="AF103" s="375"/>
      <c r="AG103" s="375"/>
      <c r="AH103" s="375"/>
      <c r="AI103" s="375"/>
      <c r="AJ103" s="375"/>
      <c r="AK103" s="375"/>
      <c r="AL103" s="375"/>
      <c r="AM103" s="375"/>
      <c r="AN103" s="375"/>
      <c r="AO103" s="375"/>
      <c r="AP103" s="375"/>
      <c r="AQ103" s="375"/>
      <c r="AR103" s="375"/>
      <c r="AS103" s="375"/>
      <c r="AT103" s="375"/>
      <c r="AU103" s="375"/>
      <c r="AV103" s="375"/>
      <c r="AW103" s="375"/>
      <c r="AX103" s="375"/>
      <c r="AY103" s="375"/>
      <c r="AZ103" s="375"/>
      <c r="BA103" s="375"/>
      <c r="BB103" s="375"/>
      <c r="BC103" s="375"/>
      <c r="BD103" s="375"/>
      <c r="BE103" s="375"/>
      <c r="BF103" s="375"/>
      <c r="BG103" s="375"/>
      <c r="BH103" s="375"/>
      <c r="BI103" s="375"/>
      <c r="BJ103" s="375"/>
      <c r="BK103" s="375"/>
      <c r="BL103" s="375"/>
      <c r="BM103" s="375"/>
      <c r="BN103" s="375"/>
      <c r="BO103" s="375"/>
      <c r="BP103" s="375"/>
      <c r="BQ103" s="375"/>
      <c r="BR103" s="375"/>
      <c r="BS103" s="375"/>
      <c r="BT103" s="375"/>
      <c r="BU103" s="375"/>
      <c r="BV103" s="375"/>
      <c r="BW103" s="375"/>
      <c r="BX103" s="375"/>
      <c r="BY103" s="375"/>
      <c r="BZ103" s="375"/>
      <c r="CA103" s="375"/>
      <c r="CB103" s="375"/>
      <c r="CC103" s="375"/>
      <c r="CD103" s="375"/>
      <c r="CE103" s="375"/>
      <c r="CF103" s="375"/>
      <c r="CG103" s="375"/>
      <c r="CH103" s="375"/>
      <c r="CI103" s="375"/>
      <c r="CJ103" s="375"/>
      <c r="CK103" s="375"/>
      <c r="CL103" s="375"/>
      <c r="CM103" s="375"/>
      <c r="CN103" s="375"/>
      <c r="CO103" s="375"/>
      <c r="CP103" s="375"/>
      <c r="CQ103" s="375"/>
    </row>
    <row r="104" spans="1:95">
      <c r="A104" s="180"/>
      <c r="B104" s="178"/>
      <c r="C104" s="165"/>
      <c r="D104" s="375"/>
      <c r="AF104" s="375"/>
      <c r="AG104" s="375"/>
      <c r="AH104" s="375"/>
      <c r="AI104" s="375"/>
      <c r="AJ104" s="375"/>
      <c r="AK104" s="375"/>
      <c r="AL104" s="375"/>
      <c r="AM104" s="375"/>
      <c r="AN104" s="375"/>
      <c r="AO104" s="375"/>
      <c r="AP104" s="375"/>
      <c r="AQ104" s="375"/>
      <c r="AR104" s="375"/>
      <c r="AS104" s="375"/>
      <c r="AT104" s="375"/>
      <c r="AU104" s="375"/>
      <c r="AV104" s="375"/>
      <c r="AW104" s="375"/>
      <c r="AX104" s="375"/>
      <c r="AY104" s="375"/>
      <c r="AZ104" s="375"/>
      <c r="BA104" s="375"/>
      <c r="BB104" s="375"/>
      <c r="BC104" s="375"/>
      <c r="BD104" s="375"/>
      <c r="BE104" s="375"/>
      <c r="BF104" s="375"/>
      <c r="BG104" s="375"/>
      <c r="BH104" s="375"/>
      <c r="BI104" s="375"/>
      <c r="BJ104" s="375"/>
      <c r="BK104" s="375"/>
      <c r="BL104" s="375"/>
      <c r="BM104" s="375"/>
      <c r="BN104" s="375"/>
      <c r="BO104" s="375"/>
      <c r="BP104" s="375"/>
      <c r="BQ104" s="375"/>
      <c r="BR104" s="375"/>
      <c r="BS104" s="375"/>
      <c r="BT104" s="375"/>
      <c r="BU104" s="375"/>
      <c r="BV104" s="375"/>
      <c r="BW104" s="375"/>
      <c r="BX104" s="375"/>
      <c r="BY104" s="375"/>
      <c r="BZ104" s="375"/>
      <c r="CA104" s="375"/>
      <c r="CB104" s="375"/>
      <c r="CC104" s="375"/>
      <c r="CD104" s="375"/>
      <c r="CE104" s="375"/>
      <c r="CF104" s="375"/>
      <c r="CG104" s="375"/>
      <c r="CH104" s="375"/>
      <c r="CI104" s="375"/>
      <c r="CJ104" s="375"/>
      <c r="CK104" s="375"/>
      <c r="CL104" s="375"/>
      <c r="CM104" s="375"/>
      <c r="CN104" s="375"/>
      <c r="CO104" s="375"/>
      <c r="CP104" s="375"/>
      <c r="CQ104" s="375"/>
    </row>
    <row r="105" spans="1:95">
      <c r="A105" s="180"/>
      <c r="B105" s="178"/>
      <c r="C105" s="165"/>
      <c r="D105" s="375"/>
      <c r="AF105" s="375"/>
      <c r="AG105" s="375"/>
      <c r="AH105" s="375"/>
      <c r="AI105" s="375"/>
      <c r="AJ105" s="375"/>
      <c r="AK105" s="375"/>
      <c r="AL105" s="375"/>
      <c r="AM105" s="375"/>
      <c r="AN105" s="375"/>
      <c r="AO105" s="375"/>
      <c r="AP105" s="375"/>
      <c r="AQ105" s="375"/>
      <c r="AR105" s="375"/>
      <c r="AS105" s="375"/>
      <c r="AT105" s="375"/>
      <c r="AU105" s="375"/>
      <c r="AV105" s="375"/>
      <c r="AW105" s="375"/>
      <c r="AX105" s="375"/>
      <c r="AY105" s="375"/>
      <c r="AZ105" s="375"/>
      <c r="BA105" s="375"/>
      <c r="BB105" s="375"/>
      <c r="BC105" s="375"/>
      <c r="BD105" s="375"/>
      <c r="BE105" s="375"/>
      <c r="BF105" s="375"/>
      <c r="BG105" s="375"/>
      <c r="BH105" s="375"/>
      <c r="BI105" s="375"/>
      <c r="BJ105" s="375"/>
      <c r="BK105" s="375"/>
      <c r="BL105" s="375"/>
      <c r="BM105" s="375"/>
      <c r="BN105" s="375"/>
      <c r="BO105" s="375"/>
      <c r="BP105" s="375"/>
      <c r="BQ105" s="375"/>
      <c r="BR105" s="375"/>
      <c r="BS105" s="375"/>
      <c r="BT105" s="375"/>
      <c r="BU105" s="375"/>
      <c r="BV105" s="375"/>
      <c r="BW105" s="375"/>
      <c r="BX105" s="375"/>
      <c r="BY105" s="375"/>
      <c r="BZ105" s="375"/>
      <c r="CA105" s="375"/>
      <c r="CB105" s="375"/>
      <c r="CC105" s="375"/>
      <c r="CD105" s="375"/>
      <c r="CE105" s="375"/>
      <c r="CF105" s="375"/>
      <c r="CG105" s="375"/>
      <c r="CH105" s="375"/>
      <c r="CI105" s="375"/>
      <c r="CJ105" s="375"/>
      <c r="CK105" s="375"/>
      <c r="CL105" s="375"/>
      <c r="CM105" s="375"/>
      <c r="CN105" s="375"/>
      <c r="CO105" s="375"/>
      <c r="CP105" s="375"/>
      <c r="CQ105" s="375"/>
    </row>
    <row r="106" spans="1:95">
      <c r="A106" s="180"/>
      <c r="B106" s="178"/>
      <c r="C106" s="165"/>
      <c r="D106" s="375"/>
      <c r="O106" s="769" t="s">
        <v>404</v>
      </c>
      <c r="AF106" s="375"/>
      <c r="AG106" s="375"/>
      <c r="AH106" s="375"/>
      <c r="AI106" s="375"/>
      <c r="AJ106" s="375"/>
      <c r="AK106" s="375"/>
      <c r="AL106" s="375"/>
      <c r="AM106" s="375"/>
      <c r="AN106" s="375"/>
      <c r="AO106" s="375"/>
      <c r="AP106" s="375"/>
      <c r="AQ106" s="375"/>
      <c r="AR106" s="375"/>
      <c r="AS106" s="375"/>
      <c r="AT106" s="375"/>
      <c r="AU106" s="375"/>
      <c r="AV106" s="375"/>
      <c r="AW106" s="375"/>
      <c r="AX106" s="375"/>
      <c r="AY106" s="375"/>
      <c r="AZ106" s="375"/>
      <c r="BA106" s="375"/>
      <c r="BB106" s="375"/>
      <c r="BC106" s="375"/>
      <c r="BD106" s="375"/>
      <c r="BE106" s="375"/>
      <c r="BF106" s="375"/>
      <c r="BG106" s="375"/>
      <c r="BH106" s="375"/>
      <c r="BI106" s="375"/>
      <c r="BJ106" s="375"/>
      <c r="BK106" s="375"/>
      <c r="BL106" s="375"/>
      <c r="BM106" s="375"/>
      <c r="BN106" s="375"/>
      <c r="BO106" s="375"/>
      <c r="BP106" s="375"/>
      <c r="BQ106" s="375"/>
      <c r="BR106" s="375"/>
      <c r="BS106" s="375"/>
      <c r="BT106" s="375"/>
      <c r="BU106" s="375"/>
      <c r="BV106" s="375"/>
      <c r="BW106" s="375"/>
      <c r="BX106" s="375"/>
      <c r="BY106" s="375"/>
      <c r="BZ106" s="375"/>
      <c r="CA106" s="375"/>
      <c r="CB106" s="375"/>
      <c r="CC106" s="375"/>
      <c r="CD106" s="375"/>
      <c r="CE106" s="375"/>
      <c r="CF106" s="375"/>
      <c r="CG106" s="375"/>
      <c r="CH106" s="375"/>
      <c r="CI106" s="375"/>
      <c r="CJ106" s="375"/>
      <c r="CK106" s="375"/>
      <c r="CL106" s="375"/>
      <c r="CM106" s="375"/>
      <c r="CN106" s="375"/>
      <c r="CO106" s="375"/>
      <c r="CP106" s="375"/>
      <c r="CQ106" s="375"/>
    </row>
    <row r="107" spans="1:95">
      <c r="A107" s="180"/>
      <c r="B107" s="178"/>
      <c r="C107" s="165"/>
      <c r="D107" s="375"/>
      <c r="AF107" s="375"/>
      <c r="AG107" s="375"/>
      <c r="AH107" s="375"/>
      <c r="AI107" s="375"/>
      <c r="AJ107" s="375"/>
      <c r="AK107" s="375"/>
      <c r="AL107" s="375"/>
      <c r="AM107" s="375"/>
      <c r="AN107" s="375"/>
      <c r="AO107" s="375"/>
      <c r="AP107" s="375"/>
      <c r="AQ107" s="375"/>
      <c r="AR107" s="375"/>
      <c r="AS107" s="375"/>
      <c r="AT107" s="375"/>
      <c r="AU107" s="375"/>
      <c r="AV107" s="375"/>
      <c r="AW107" s="375"/>
      <c r="AX107" s="375"/>
      <c r="AY107" s="375"/>
      <c r="AZ107" s="375"/>
      <c r="BA107" s="375"/>
      <c r="BB107" s="375"/>
      <c r="BC107" s="375"/>
      <c r="BD107" s="375"/>
      <c r="BE107" s="375"/>
      <c r="BF107" s="375"/>
      <c r="BG107" s="375"/>
      <c r="BH107" s="375"/>
      <c r="BI107" s="375"/>
      <c r="BJ107" s="375"/>
      <c r="BK107" s="375"/>
      <c r="BL107" s="375"/>
      <c r="BM107" s="375"/>
      <c r="BN107" s="375"/>
      <c r="BO107" s="375"/>
      <c r="BP107" s="375"/>
      <c r="BQ107" s="375"/>
      <c r="BR107" s="375"/>
      <c r="BS107" s="375"/>
      <c r="BT107" s="375"/>
      <c r="BU107" s="375"/>
      <c r="BV107" s="375"/>
      <c r="BW107" s="375"/>
      <c r="BX107" s="375"/>
      <c r="BY107" s="375"/>
      <c r="BZ107" s="375"/>
      <c r="CA107" s="375"/>
      <c r="CB107" s="375"/>
      <c r="CC107" s="375"/>
      <c r="CD107" s="375"/>
      <c r="CE107" s="375"/>
      <c r="CF107" s="375"/>
      <c r="CG107" s="375"/>
      <c r="CH107" s="375"/>
      <c r="CI107" s="375"/>
      <c r="CJ107" s="375"/>
      <c r="CK107" s="375"/>
      <c r="CL107" s="375"/>
      <c r="CM107" s="375"/>
      <c r="CN107" s="375"/>
      <c r="CO107" s="375"/>
      <c r="CP107" s="375"/>
      <c r="CQ107" s="375"/>
    </row>
    <row r="108" spans="1:95">
      <c r="A108" s="180"/>
      <c r="B108" s="178"/>
      <c r="C108" s="165"/>
      <c r="D108" s="375"/>
      <c r="Q108" s="769" t="s">
        <v>403</v>
      </c>
      <c r="U108" s="769" t="s">
        <v>405</v>
      </c>
      <c r="AF108" s="375"/>
      <c r="AG108" s="375"/>
      <c r="AH108" s="375"/>
      <c r="AI108" s="375"/>
      <c r="AJ108" s="375"/>
      <c r="AK108" s="375"/>
      <c r="AL108" s="375"/>
      <c r="AM108" s="375"/>
      <c r="AN108" s="375"/>
      <c r="AO108" s="375"/>
      <c r="AP108" s="375"/>
      <c r="AQ108" s="375"/>
      <c r="AR108" s="375"/>
      <c r="AS108" s="375"/>
      <c r="AT108" s="375"/>
      <c r="AU108" s="375"/>
      <c r="AV108" s="375"/>
      <c r="AW108" s="375"/>
      <c r="AX108" s="375"/>
      <c r="AY108" s="375"/>
      <c r="AZ108" s="375"/>
      <c r="BA108" s="375"/>
      <c r="BB108" s="375"/>
      <c r="BC108" s="375"/>
      <c r="BD108" s="375"/>
      <c r="BE108" s="375"/>
      <c r="BF108" s="375"/>
      <c r="BG108" s="375"/>
      <c r="BH108" s="375"/>
      <c r="BI108" s="375"/>
      <c r="BJ108" s="375"/>
      <c r="BK108" s="375"/>
      <c r="BL108" s="375"/>
      <c r="BM108" s="375"/>
      <c r="BN108" s="375"/>
      <c r="BO108" s="375"/>
      <c r="BP108" s="375"/>
      <c r="BQ108" s="375"/>
      <c r="BR108" s="375"/>
      <c r="BS108" s="375"/>
      <c r="BT108" s="375"/>
      <c r="BU108" s="375"/>
      <c r="BV108" s="375"/>
      <c r="BW108" s="375"/>
      <c r="BX108" s="375"/>
      <c r="BY108" s="375"/>
      <c r="BZ108" s="375"/>
      <c r="CA108" s="375"/>
      <c r="CB108" s="375"/>
      <c r="CC108" s="375"/>
      <c r="CD108" s="375"/>
      <c r="CE108" s="375"/>
      <c r="CF108" s="375"/>
      <c r="CG108" s="375"/>
      <c r="CH108" s="375"/>
      <c r="CI108" s="375"/>
      <c r="CJ108" s="375"/>
      <c r="CK108" s="375"/>
      <c r="CL108" s="375"/>
      <c r="CM108" s="375"/>
      <c r="CN108" s="375"/>
      <c r="CO108" s="375"/>
      <c r="CP108" s="375"/>
      <c r="CQ108" s="375"/>
    </row>
    <row r="109" spans="1:95">
      <c r="A109" s="180"/>
      <c r="B109" s="178"/>
      <c r="C109" s="165"/>
      <c r="D109" s="375"/>
      <c r="AF109" s="375"/>
      <c r="AG109" s="375"/>
      <c r="AH109" s="375"/>
      <c r="AI109" s="375"/>
      <c r="AJ109" s="375"/>
      <c r="AK109" s="375"/>
      <c r="AL109" s="375"/>
      <c r="AM109" s="375"/>
      <c r="AN109" s="375"/>
      <c r="AO109" s="375"/>
      <c r="AP109" s="375"/>
      <c r="AQ109" s="375"/>
      <c r="AR109" s="375"/>
      <c r="AS109" s="375"/>
      <c r="AT109" s="375"/>
      <c r="AU109" s="375"/>
      <c r="AV109" s="375"/>
      <c r="AW109" s="375"/>
      <c r="AX109" s="375"/>
      <c r="AY109" s="375"/>
      <c r="AZ109" s="375"/>
      <c r="BA109" s="375"/>
      <c r="BB109" s="375"/>
      <c r="BC109" s="375"/>
      <c r="BD109" s="375"/>
      <c r="BE109" s="375"/>
      <c r="BF109" s="375"/>
      <c r="BG109" s="375"/>
      <c r="BH109" s="375"/>
      <c r="BI109" s="375"/>
      <c r="BJ109" s="375"/>
      <c r="BK109" s="375"/>
      <c r="BL109" s="375"/>
      <c r="BM109" s="375"/>
      <c r="BN109" s="375"/>
      <c r="BO109" s="375"/>
      <c r="BP109" s="375"/>
      <c r="BQ109" s="375"/>
      <c r="BR109" s="375"/>
      <c r="BS109" s="375"/>
      <c r="BT109" s="375"/>
      <c r="BU109" s="375"/>
      <c r="BV109" s="375"/>
      <c r="BW109" s="375"/>
      <c r="BX109" s="375"/>
      <c r="BY109" s="375"/>
      <c r="BZ109" s="375"/>
      <c r="CA109" s="375"/>
      <c r="CB109" s="375"/>
      <c r="CC109" s="375"/>
      <c r="CD109" s="375"/>
      <c r="CE109" s="375"/>
      <c r="CF109" s="375"/>
      <c r="CG109" s="375"/>
      <c r="CH109" s="375"/>
      <c r="CI109" s="375"/>
      <c r="CJ109" s="375"/>
      <c r="CK109" s="375"/>
      <c r="CL109" s="375"/>
      <c r="CM109" s="375"/>
      <c r="CN109" s="375"/>
      <c r="CO109" s="375"/>
      <c r="CP109" s="375"/>
      <c r="CQ109" s="375"/>
    </row>
    <row r="110" spans="1:95">
      <c r="A110" s="179"/>
      <c r="B110" s="178"/>
      <c r="C110" s="165"/>
      <c r="D110" s="375"/>
      <c r="AF110" s="375"/>
      <c r="AG110" s="375"/>
      <c r="AH110" s="375"/>
      <c r="AI110" s="375"/>
      <c r="AJ110" s="375"/>
      <c r="AK110" s="375"/>
      <c r="AL110" s="375"/>
      <c r="AM110" s="375"/>
      <c r="AN110" s="375"/>
      <c r="AO110" s="375"/>
      <c r="AP110" s="375"/>
      <c r="AQ110" s="375"/>
      <c r="AR110" s="375"/>
      <c r="AS110" s="375"/>
      <c r="AT110" s="375"/>
      <c r="AU110" s="375"/>
      <c r="AV110" s="375"/>
      <c r="AW110" s="375"/>
      <c r="AX110" s="375"/>
      <c r="AY110" s="375"/>
      <c r="AZ110" s="375"/>
      <c r="BA110" s="375"/>
      <c r="BB110" s="375"/>
      <c r="BC110" s="375"/>
      <c r="BD110" s="375"/>
      <c r="BE110" s="375"/>
      <c r="BF110" s="375"/>
      <c r="BG110" s="375"/>
      <c r="BH110" s="375"/>
      <c r="BI110" s="375"/>
      <c r="BJ110" s="375"/>
      <c r="BK110" s="375"/>
      <c r="BL110" s="375"/>
      <c r="BM110" s="375"/>
      <c r="BN110" s="375"/>
      <c r="BO110" s="375"/>
      <c r="BP110" s="375"/>
      <c r="BQ110" s="375"/>
      <c r="BR110" s="375"/>
      <c r="BS110" s="375"/>
      <c r="BT110" s="375"/>
      <c r="BU110" s="375"/>
      <c r="BV110" s="375"/>
      <c r="BW110" s="375"/>
      <c r="BX110" s="375"/>
      <c r="BY110" s="375"/>
      <c r="BZ110" s="375"/>
      <c r="CA110" s="375"/>
      <c r="CB110" s="375"/>
      <c r="CC110" s="375"/>
      <c r="CD110" s="375"/>
      <c r="CE110" s="375"/>
      <c r="CF110" s="375"/>
      <c r="CG110" s="375"/>
      <c r="CH110" s="375"/>
      <c r="CI110" s="375"/>
      <c r="CJ110" s="375"/>
      <c r="CK110" s="375"/>
      <c r="CL110" s="375"/>
      <c r="CM110" s="375"/>
      <c r="CN110" s="375"/>
      <c r="CO110" s="375"/>
      <c r="CP110" s="375"/>
      <c r="CQ110" s="375"/>
    </row>
    <row r="111" spans="1:95">
      <c r="A111" s="179"/>
      <c r="B111" s="178"/>
      <c r="C111" s="165"/>
      <c r="D111" s="375"/>
      <c r="AF111" s="375"/>
      <c r="AG111" s="375"/>
      <c r="AH111" s="375"/>
      <c r="AI111" s="375"/>
      <c r="AJ111" s="375"/>
      <c r="AK111" s="375"/>
      <c r="AL111" s="375"/>
      <c r="AM111" s="375"/>
      <c r="AN111" s="375"/>
      <c r="AO111" s="375"/>
      <c r="AP111" s="375"/>
      <c r="AQ111" s="375"/>
      <c r="AR111" s="375"/>
      <c r="AS111" s="375"/>
      <c r="AT111" s="375"/>
      <c r="AU111" s="375"/>
      <c r="AV111" s="375"/>
      <c r="AW111" s="375"/>
      <c r="AX111" s="375"/>
      <c r="AY111" s="375"/>
      <c r="AZ111" s="375"/>
      <c r="BA111" s="375"/>
      <c r="BB111" s="375"/>
      <c r="BC111" s="375"/>
      <c r="BD111" s="375"/>
      <c r="BE111" s="375"/>
      <c r="BF111" s="375"/>
      <c r="BG111" s="375"/>
      <c r="BH111" s="375"/>
      <c r="BI111" s="375"/>
      <c r="BJ111" s="375"/>
      <c r="BK111" s="375"/>
      <c r="BL111" s="375"/>
      <c r="BM111" s="375"/>
      <c r="BN111" s="375"/>
      <c r="BO111" s="375"/>
      <c r="BP111" s="375"/>
      <c r="BQ111" s="375"/>
      <c r="BR111" s="375"/>
      <c r="BS111" s="375"/>
      <c r="BT111" s="375"/>
      <c r="BU111" s="375"/>
      <c r="BV111" s="375"/>
      <c r="BW111" s="375"/>
      <c r="BX111" s="375"/>
      <c r="BY111" s="375"/>
      <c r="BZ111" s="375"/>
      <c r="CA111" s="375"/>
      <c r="CB111" s="375"/>
      <c r="CC111" s="375"/>
      <c r="CD111" s="375"/>
      <c r="CE111" s="375"/>
      <c r="CF111" s="375"/>
      <c r="CG111" s="375"/>
      <c r="CH111" s="375"/>
      <c r="CI111" s="375"/>
      <c r="CJ111" s="375"/>
      <c r="CK111" s="375"/>
      <c r="CL111" s="375"/>
      <c r="CM111" s="375"/>
      <c r="CN111" s="375"/>
      <c r="CO111" s="375"/>
      <c r="CP111" s="375"/>
      <c r="CQ111" s="375"/>
    </row>
    <row r="112" spans="1:95">
      <c r="AF112" s="375"/>
      <c r="AG112" s="375"/>
      <c r="AH112" s="375"/>
      <c r="AI112" s="375"/>
      <c r="AJ112" s="375"/>
      <c r="AK112" s="375"/>
      <c r="AL112" s="375"/>
      <c r="AM112" s="375"/>
      <c r="AN112" s="375"/>
      <c r="AO112" s="375"/>
      <c r="AP112" s="375"/>
      <c r="AQ112" s="375"/>
      <c r="AR112" s="375"/>
      <c r="AS112" s="375"/>
      <c r="AT112" s="375"/>
      <c r="AU112" s="375"/>
      <c r="AV112" s="375"/>
      <c r="AW112" s="375"/>
      <c r="AX112" s="375"/>
      <c r="AY112" s="375"/>
      <c r="AZ112" s="375"/>
      <c r="BA112" s="375"/>
      <c r="BB112" s="375"/>
      <c r="BC112" s="375"/>
      <c r="BD112" s="375"/>
      <c r="BE112" s="375"/>
      <c r="BF112" s="375"/>
      <c r="BG112" s="375"/>
      <c r="BH112" s="375"/>
      <c r="BI112" s="375"/>
      <c r="BJ112" s="375"/>
      <c r="BK112" s="375"/>
      <c r="BL112" s="375"/>
      <c r="BM112" s="375"/>
      <c r="BN112" s="375"/>
      <c r="BO112" s="375"/>
      <c r="BP112" s="375"/>
      <c r="BQ112" s="375"/>
      <c r="BR112" s="375"/>
      <c r="BS112" s="375"/>
      <c r="BT112" s="375"/>
      <c r="BU112" s="375"/>
      <c r="BV112" s="375"/>
      <c r="BW112" s="375"/>
      <c r="BX112" s="375"/>
      <c r="BY112" s="375"/>
      <c r="BZ112" s="375"/>
      <c r="CA112" s="375"/>
      <c r="CB112" s="375"/>
      <c r="CC112" s="375"/>
      <c r="CD112" s="375"/>
      <c r="CE112" s="375"/>
      <c r="CF112" s="375"/>
      <c r="CG112" s="375"/>
      <c r="CH112" s="375"/>
      <c r="CI112" s="375"/>
      <c r="CJ112" s="375"/>
      <c r="CK112" s="375"/>
      <c r="CL112" s="375"/>
      <c r="CM112" s="375"/>
      <c r="CN112" s="375"/>
      <c r="CO112" s="375"/>
      <c r="CP112" s="375"/>
      <c r="CQ112" s="375"/>
    </row>
    <row r="113" spans="32:95">
      <c r="AF113" s="375"/>
      <c r="AG113" s="375"/>
      <c r="AH113" s="375"/>
      <c r="AI113" s="375"/>
      <c r="AJ113" s="375"/>
      <c r="AK113" s="375"/>
      <c r="AL113" s="375"/>
      <c r="AM113" s="375"/>
      <c r="AN113" s="375"/>
      <c r="AO113" s="375"/>
      <c r="AP113" s="375"/>
      <c r="AQ113" s="375"/>
      <c r="AR113" s="375"/>
      <c r="AS113" s="375"/>
      <c r="AT113" s="375"/>
      <c r="AU113" s="375"/>
      <c r="AV113" s="375"/>
      <c r="AW113" s="375"/>
      <c r="AX113" s="375"/>
      <c r="AY113" s="375"/>
      <c r="AZ113" s="375"/>
      <c r="BA113" s="375"/>
      <c r="BB113" s="375"/>
      <c r="BC113" s="375"/>
      <c r="BD113" s="375"/>
      <c r="BE113" s="375"/>
      <c r="BF113" s="375"/>
      <c r="BG113" s="375"/>
      <c r="BH113" s="375"/>
      <c r="BI113" s="375"/>
      <c r="BJ113" s="375"/>
      <c r="BK113" s="375"/>
      <c r="BL113" s="375"/>
      <c r="BM113" s="375"/>
      <c r="BN113" s="375"/>
      <c r="BO113" s="375"/>
      <c r="BP113" s="375"/>
      <c r="BQ113" s="375"/>
      <c r="BR113" s="375"/>
      <c r="BS113" s="375"/>
      <c r="BT113" s="375"/>
      <c r="BU113" s="375"/>
      <c r="BV113" s="375"/>
      <c r="BW113" s="375"/>
      <c r="BX113" s="375"/>
      <c r="BY113" s="375"/>
      <c r="BZ113" s="375"/>
      <c r="CA113" s="375"/>
      <c r="CB113" s="375"/>
      <c r="CC113" s="375"/>
      <c r="CD113" s="375"/>
      <c r="CE113" s="375"/>
      <c r="CF113" s="375"/>
      <c r="CG113" s="375"/>
      <c r="CH113" s="375"/>
      <c r="CI113" s="375"/>
      <c r="CJ113" s="375"/>
      <c r="CK113" s="375"/>
      <c r="CL113" s="375"/>
      <c r="CM113" s="375"/>
      <c r="CN113" s="375"/>
      <c r="CO113" s="375"/>
      <c r="CP113" s="375"/>
      <c r="CQ113" s="375"/>
    </row>
    <row r="114" spans="32:95">
      <c r="AF114" s="375"/>
      <c r="AG114" s="375"/>
      <c r="AH114" s="375"/>
      <c r="AI114" s="375"/>
      <c r="AJ114" s="375"/>
      <c r="AK114" s="375"/>
      <c r="AL114" s="375"/>
      <c r="AM114" s="375"/>
      <c r="AN114" s="375"/>
      <c r="AO114" s="375"/>
      <c r="AP114" s="375"/>
      <c r="AQ114" s="375"/>
      <c r="AR114" s="375"/>
      <c r="AS114" s="375"/>
      <c r="AT114" s="375"/>
      <c r="AU114" s="375"/>
      <c r="AV114" s="375"/>
      <c r="AW114" s="375"/>
      <c r="AX114" s="375"/>
      <c r="AY114" s="375"/>
      <c r="AZ114" s="375"/>
      <c r="BA114" s="375"/>
      <c r="BB114" s="375"/>
      <c r="BC114" s="375"/>
      <c r="BD114" s="375"/>
      <c r="BE114" s="375"/>
      <c r="BF114" s="375"/>
      <c r="BG114" s="375"/>
      <c r="BH114" s="375"/>
      <c r="BI114" s="375"/>
      <c r="BJ114" s="375"/>
      <c r="BK114" s="375"/>
      <c r="BL114" s="375"/>
      <c r="BM114" s="375"/>
      <c r="BN114" s="375"/>
      <c r="BO114" s="375"/>
      <c r="BP114" s="375"/>
      <c r="BQ114" s="375"/>
      <c r="BR114" s="375"/>
      <c r="BS114" s="375"/>
      <c r="BT114" s="375"/>
      <c r="BU114" s="375"/>
      <c r="BV114" s="375"/>
      <c r="BW114" s="375"/>
      <c r="BX114" s="375"/>
      <c r="BY114" s="375"/>
      <c r="BZ114" s="375"/>
      <c r="CA114" s="375"/>
      <c r="CB114" s="375"/>
      <c r="CC114" s="375"/>
      <c r="CD114" s="375"/>
      <c r="CE114" s="375"/>
      <c r="CF114" s="375"/>
      <c r="CG114" s="375"/>
      <c r="CH114" s="375"/>
      <c r="CI114" s="375"/>
      <c r="CJ114" s="375"/>
      <c r="CK114" s="375"/>
      <c r="CL114" s="375"/>
      <c r="CM114" s="375"/>
      <c r="CN114" s="375"/>
      <c r="CO114" s="375"/>
      <c r="CP114" s="375"/>
      <c r="CQ114" s="375"/>
    </row>
    <row r="115" spans="32:95">
      <c r="AF115" s="375"/>
      <c r="AG115" s="375"/>
      <c r="AH115" s="375"/>
      <c r="AI115" s="375"/>
      <c r="AJ115" s="375"/>
      <c r="AK115" s="375"/>
      <c r="AL115" s="375"/>
      <c r="AM115" s="375"/>
      <c r="AN115" s="375"/>
      <c r="AO115" s="375"/>
      <c r="AP115" s="375"/>
      <c r="AQ115" s="375"/>
      <c r="AR115" s="375"/>
      <c r="AS115" s="375"/>
      <c r="AT115" s="375"/>
      <c r="AU115" s="375"/>
      <c r="AV115" s="375"/>
      <c r="AW115" s="375"/>
      <c r="AX115" s="375"/>
      <c r="AY115" s="375"/>
      <c r="AZ115" s="375"/>
      <c r="BA115" s="375"/>
      <c r="BB115" s="375"/>
      <c r="BC115" s="375"/>
      <c r="BD115" s="375"/>
      <c r="BE115" s="375"/>
      <c r="BF115" s="375"/>
      <c r="BG115" s="375"/>
      <c r="BH115" s="375"/>
      <c r="BI115" s="375"/>
      <c r="BJ115" s="375"/>
      <c r="BK115" s="375"/>
      <c r="BL115" s="375"/>
      <c r="BM115" s="375"/>
      <c r="BN115" s="375"/>
      <c r="BO115" s="375"/>
      <c r="BP115" s="375"/>
      <c r="BQ115" s="375"/>
      <c r="BR115" s="375"/>
      <c r="BS115" s="375"/>
      <c r="BT115" s="375"/>
      <c r="BU115" s="375"/>
      <c r="BV115" s="375"/>
      <c r="BW115" s="375"/>
      <c r="BX115" s="375"/>
      <c r="BY115" s="375"/>
      <c r="BZ115" s="375"/>
      <c r="CA115" s="375"/>
      <c r="CB115" s="375"/>
      <c r="CC115" s="375"/>
      <c r="CD115" s="375"/>
      <c r="CE115" s="375"/>
      <c r="CF115" s="375"/>
      <c r="CG115" s="375"/>
      <c r="CH115" s="375"/>
      <c r="CI115" s="375"/>
      <c r="CJ115" s="375"/>
      <c r="CK115" s="375"/>
      <c r="CL115" s="375"/>
      <c r="CM115" s="375"/>
      <c r="CN115" s="375"/>
      <c r="CO115" s="375"/>
      <c r="CP115" s="375"/>
      <c r="CQ115" s="375"/>
    </row>
    <row r="116" spans="32:95">
      <c r="AF116" s="375"/>
      <c r="AG116" s="375"/>
      <c r="AH116" s="375"/>
      <c r="AI116" s="375"/>
      <c r="AJ116" s="375"/>
      <c r="AK116" s="375"/>
      <c r="AL116" s="375"/>
      <c r="AM116" s="375"/>
      <c r="AN116" s="375"/>
      <c r="AO116" s="375"/>
      <c r="AP116" s="375"/>
      <c r="AQ116" s="375"/>
      <c r="AR116" s="375"/>
      <c r="AS116" s="375"/>
      <c r="AT116" s="375"/>
      <c r="AU116" s="375"/>
      <c r="AV116" s="375"/>
      <c r="AW116" s="375"/>
      <c r="AX116" s="375"/>
      <c r="AY116" s="375"/>
      <c r="AZ116" s="375"/>
      <c r="BA116" s="375"/>
      <c r="BB116" s="375"/>
      <c r="BC116" s="375"/>
      <c r="BD116" s="375"/>
      <c r="BE116" s="375"/>
      <c r="BF116" s="375"/>
      <c r="BG116" s="375"/>
      <c r="BH116" s="375"/>
      <c r="BI116" s="375"/>
      <c r="BJ116" s="375"/>
      <c r="BK116" s="375"/>
      <c r="BL116" s="375"/>
      <c r="BM116" s="375"/>
      <c r="BN116" s="375"/>
      <c r="BO116" s="375"/>
      <c r="BP116" s="375"/>
      <c r="BQ116" s="375"/>
      <c r="BR116" s="375"/>
      <c r="BS116" s="375"/>
      <c r="BT116" s="375"/>
      <c r="BU116" s="375"/>
      <c r="BV116" s="375"/>
      <c r="BW116" s="375"/>
      <c r="BX116" s="375"/>
      <c r="BY116" s="375"/>
      <c r="BZ116" s="375"/>
      <c r="CA116" s="375"/>
      <c r="CB116" s="375"/>
      <c r="CC116" s="375"/>
      <c r="CD116" s="375"/>
      <c r="CE116" s="375"/>
      <c r="CF116" s="375"/>
      <c r="CG116" s="375"/>
      <c r="CH116" s="375"/>
      <c r="CI116" s="375"/>
      <c r="CJ116" s="375"/>
      <c r="CK116" s="375"/>
      <c r="CL116" s="375"/>
      <c r="CM116" s="375"/>
      <c r="CN116" s="375"/>
      <c r="CO116" s="375"/>
      <c r="CP116" s="375"/>
      <c r="CQ116" s="375"/>
    </row>
    <row r="117" spans="32:95">
      <c r="AF117" s="375"/>
      <c r="AG117" s="375"/>
      <c r="AH117" s="375"/>
      <c r="AI117" s="375"/>
      <c r="AJ117" s="375"/>
      <c r="AK117" s="375"/>
      <c r="AL117" s="375"/>
      <c r="AM117" s="375"/>
      <c r="AN117" s="375"/>
      <c r="AO117" s="375"/>
      <c r="AP117" s="375"/>
      <c r="AQ117" s="375"/>
      <c r="AR117" s="375"/>
      <c r="AS117" s="375"/>
      <c r="AT117" s="375"/>
      <c r="AU117" s="375"/>
      <c r="AV117" s="375"/>
      <c r="AW117" s="375"/>
      <c r="AX117" s="375"/>
      <c r="AY117" s="375"/>
      <c r="AZ117" s="375"/>
      <c r="BA117" s="375"/>
      <c r="BB117" s="375"/>
      <c r="BC117" s="375"/>
      <c r="BD117" s="375"/>
      <c r="BE117" s="375"/>
      <c r="BF117" s="375"/>
      <c r="BG117" s="375"/>
      <c r="BH117" s="375"/>
      <c r="BI117" s="375"/>
      <c r="BJ117" s="375"/>
      <c r="BK117" s="375"/>
      <c r="BL117" s="375"/>
      <c r="BM117" s="375"/>
      <c r="BN117" s="375"/>
      <c r="BO117" s="375"/>
      <c r="BP117" s="375"/>
      <c r="BQ117" s="375"/>
      <c r="BR117" s="375"/>
      <c r="BS117" s="375"/>
      <c r="BT117" s="375"/>
      <c r="BU117" s="375"/>
      <c r="BV117" s="375"/>
      <c r="BW117" s="375"/>
      <c r="BX117" s="375"/>
      <c r="BY117" s="375"/>
      <c r="BZ117" s="375"/>
      <c r="CA117" s="375"/>
      <c r="CB117" s="375"/>
      <c r="CC117" s="375"/>
      <c r="CD117" s="375"/>
      <c r="CE117" s="375"/>
      <c r="CF117" s="375"/>
      <c r="CG117" s="375"/>
      <c r="CH117" s="375"/>
      <c r="CI117" s="375"/>
      <c r="CJ117" s="375"/>
      <c r="CK117" s="375"/>
      <c r="CL117" s="375"/>
      <c r="CM117" s="375"/>
      <c r="CN117" s="375"/>
      <c r="CO117" s="375"/>
      <c r="CP117" s="375"/>
      <c r="CQ117" s="375"/>
    </row>
    <row r="118" spans="32:95">
      <c r="AF118" s="375"/>
      <c r="AG118" s="375"/>
      <c r="AH118" s="375"/>
      <c r="AI118" s="375"/>
      <c r="AJ118" s="375"/>
      <c r="AK118" s="375"/>
      <c r="AL118" s="375"/>
      <c r="AM118" s="375"/>
      <c r="AN118" s="375"/>
      <c r="AO118" s="375"/>
      <c r="AP118" s="375"/>
      <c r="AQ118" s="375"/>
      <c r="AR118" s="375"/>
      <c r="AS118" s="375"/>
      <c r="AT118" s="375"/>
      <c r="AU118" s="375"/>
      <c r="AV118" s="375"/>
      <c r="AW118" s="375"/>
      <c r="AX118" s="375"/>
      <c r="AY118" s="375"/>
      <c r="AZ118" s="375"/>
      <c r="BA118" s="375"/>
      <c r="BB118" s="375"/>
      <c r="BC118" s="375"/>
      <c r="BD118" s="375"/>
      <c r="BE118" s="375"/>
      <c r="BF118" s="375"/>
      <c r="BG118" s="375"/>
      <c r="BH118" s="375"/>
      <c r="BI118" s="375"/>
      <c r="BJ118" s="375"/>
      <c r="BK118" s="375"/>
      <c r="BL118" s="375"/>
      <c r="BM118" s="375"/>
      <c r="BN118" s="375"/>
      <c r="BO118" s="375"/>
      <c r="BP118" s="375"/>
      <c r="BQ118" s="375"/>
      <c r="BR118" s="375"/>
      <c r="BS118" s="375"/>
      <c r="BT118" s="375"/>
      <c r="BU118" s="375"/>
      <c r="BV118" s="375"/>
      <c r="BW118" s="375"/>
      <c r="BX118" s="375"/>
      <c r="BY118" s="375"/>
      <c r="BZ118" s="375"/>
      <c r="CA118" s="375"/>
      <c r="CB118" s="375"/>
      <c r="CC118" s="375"/>
      <c r="CD118" s="375"/>
      <c r="CE118" s="375"/>
      <c r="CF118" s="375"/>
      <c r="CG118" s="375"/>
      <c r="CH118" s="375"/>
      <c r="CI118" s="375"/>
      <c r="CJ118" s="375"/>
      <c r="CK118" s="375"/>
      <c r="CL118" s="375"/>
      <c r="CM118" s="375"/>
      <c r="CN118" s="375"/>
      <c r="CO118" s="375"/>
      <c r="CP118" s="375"/>
      <c r="CQ118" s="375"/>
    </row>
    <row r="119" spans="32:95">
      <c r="AF119" s="375"/>
      <c r="AG119" s="375"/>
      <c r="AH119" s="375"/>
      <c r="AI119" s="375"/>
      <c r="AJ119" s="375"/>
      <c r="AK119" s="375"/>
      <c r="AL119" s="375"/>
      <c r="AM119" s="375"/>
      <c r="AN119" s="375"/>
      <c r="AO119" s="375"/>
      <c r="AP119" s="375"/>
      <c r="AQ119" s="375"/>
      <c r="AR119" s="375"/>
      <c r="AS119" s="375"/>
      <c r="AT119" s="375"/>
      <c r="AU119" s="375"/>
      <c r="AV119" s="375"/>
      <c r="AW119" s="375"/>
      <c r="AX119" s="375"/>
      <c r="AY119" s="375"/>
      <c r="AZ119" s="375"/>
      <c r="BA119" s="375"/>
      <c r="BB119" s="375"/>
      <c r="BC119" s="375"/>
      <c r="BD119" s="375"/>
      <c r="BE119" s="375"/>
      <c r="BF119" s="375"/>
      <c r="BG119" s="375"/>
      <c r="BH119" s="375"/>
      <c r="BI119" s="375"/>
      <c r="BJ119" s="375"/>
      <c r="BK119" s="375"/>
      <c r="BL119" s="375"/>
      <c r="BM119" s="375"/>
      <c r="BN119" s="375"/>
      <c r="BO119" s="375"/>
      <c r="BP119" s="375"/>
      <c r="BQ119" s="375"/>
      <c r="BR119" s="375"/>
      <c r="BS119" s="375"/>
      <c r="BT119" s="375"/>
      <c r="BU119" s="375"/>
      <c r="BV119" s="375"/>
      <c r="BW119" s="375"/>
      <c r="BX119" s="375"/>
      <c r="BY119" s="375"/>
      <c r="BZ119" s="375"/>
      <c r="CA119" s="375"/>
      <c r="CB119" s="375"/>
      <c r="CC119" s="375"/>
      <c r="CD119" s="375"/>
      <c r="CE119" s="375"/>
      <c r="CF119" s="375"/>
      <c r="CG119" s="375"/>
      <c r="CH119" s="375"/>
      <c r="CI119" s="375"/>
      <c r="CJ119" s="375"/>
      <c r="CK119" s="375"/>
      <c r="CL119" s="375"/>
      <c r="CM119" s="375"/>
      <c r="CN119" s="375"/>
      <c r="CO119" s="375"/>
      <c r="CP119" s="375"/>
      <c r="CQ119" s="375"/>
    </row>
    <row r="120" spans="32:95">
      <c r="AF120" s="375"/>
      <c r="AG120" s="375"/>
      <c r="AH120" s="375"/>
      <c r="AI120" s="375"/>
      <c r="AJ120" s="375"/>
      <c r="AK120" s="375"/>
      <c r="AL120" s="375"/>
      <c r="AM120" s="375"/>
      <c r="AN120" s="375"/>
      <c r="AO120" s="375"/>
      <c r="AP120" s="375"/>
      <c r="AQ120" s="375"/>
      <c r="AR120" s="375"/>
      <c r="AS120" s="375"/>
      <c r="AT120" s="375"/>
      <c r="AU120" s="375"/>
      <c r="AV120" s="375"/>
      <c r="AW120" s="375"/>
      <c r="AX120" s="375"/>
      <c r="AY120" s="375"/>
      <c r="AZ120" s="375"/>
      <c r="BA120" s="375"/>
      <c r="BB120" s="375"/>
      <c r="BC120" s="375"/>
      <c r="BD120" s="375"/>
      <c r="BE120" s="375"/>
      <c r="BF120" s="375"/>
      <c r="BG120" s="375"/>
      <c r="BH120" s="375"/>
      <c r="BI120" s="375"/>
      <c r="BJ120" s="375"/>
      <c r="BK120" s="375"/>
      <c r="BL120" s="375"/>
      <c r="BM120" s="375"/>
      <c r="BN120" s="375"/>
      <c r="BO120" s="375"/>
      <c r="BP120" s="375"/>
      <c r="BQ120" s="375"/>
      <c r="BR120" s="375"/>
      <c r="BS120" s="375"/>
      <c r="BT120" s="375"/>
      <c r="BU120" s="375"/>
      <c r="BV120" s="375"/>
      <c r="BW120" s="375"/>
      <c r="BX120" s="375"/>
      <c r="BY120" s="375"/>
      <c r="BZ120" s="375"/>
      <c r="CA120" s="375"/>
      <c r="CB120" s="375"/>
      <c r="CC120" s="375"/>
      <c r="CD120" s="375"/>
      <c r="CE120" s="375"/>
      <c r="CF120" s="375"/>
      <c r="CG120" s="375"/>
      <c r="CH120" s="375"/>
      <c r="CI120" s="375"/>
      <c r="CJ120" s="375"/>
      <c r="CK120" s="375"/>
      <c r="CL120" s="375"/>
      <c r="CM120" s="375"/>
      <c r="CN120" s="375"/>
      <c r="CO120" s="375"/>
      <c r="CP120" s="375"/>
      <c r="CQ120" s="375"/>
    </row>
    <row r="121" spans="32:95">
      <c r="AF121" s="375"/>
      <c r="AG121" s="375"/>
      <c r="AH121" s="375"/>
      <c r="AI121" s="375"/>
      <c r="AJ121" s="375"/>
      <c r="AK121" s="375"/>
      <c r="AL121" s="375"/>
      <c r="AM121" s="375"/>
      <c r="AN121" s="375"/>
      <c r="AO121" s="375"/>
      <c r="AP121" s="375"/>
      <c r="AQ121" s="375"/>
      <c r="AR121" s="375"/>
      <c r="AS121" s="375"/>
      <c r="AT121" s="375"/>
      <c r="AU121" s="375"/>
      <c r="AV121" s="375"/>
      <c r="AW121" s="375"/>
      <c r="AX121" s="375"/>
      <c r="AY121" s="375"/>
      <c r="AZ121" s="375"/>
      <c r="BA121" s="375"/>
      <c r="BB121" s="375"/>
      <c r="BC121" s="375"/>
      <c r="BD121" s="375"/>
      <c r="BE121" s="375"/>
      <c r="BF121" s="375"/>
      <c r="BG121" s="375"/>
      <c r="BH121" s="375"/>
      <c r="BI121" s="375"/>
      <c r="BJ121" s="375"/>
      <c r="BK121" s="375"/>
      <c r="BL121" s="375"/>
      <c r="BM121" s="375"/>
      <c r="BN121" s="375"/>
      <c r="BO121" s="375"/>
      <c r="BP121" s="375"/>
      <c r="BQ121" s="375"/>
      <c r="BR121" s="375"/>
      <c r="BS121" s="375"/>
      <c r="BT121" s="375"/>
      <c r="BU121" s="375"/>
      <c r="BV121" s="375"/>
      <c r="BW121" s="375"/>
      <c r="BX121" s="375"/>
      <c r="BY121" s="375"/>
      <c r="BZ121" s="375"/>
      <c r="CA121" s="375"/>
      <c r="CB121" s="375"/>
      <c r="CC121" s="375"/>
      <c r="CD121" s="375"/>
      <c r="CE121" s="375"/>
      <c r="CF121" s="375"/>
      <c r="CG121" s="375"/>
      <c r="CH121" s="375"/>
      <c r="CI121" s="375"/>
      <c r="CJ121" s="375"/>
      <c r="CK121" s="375"/>
      <c r="CL121" s="375"/>
      <c r="CM121" s="375"/>
      <c r="CN121" s="375"/>
      <c r="CO121" s="375"/>
      <c r="CP121" s="375"/>
      <c r="CQ121" s="375"/>
    </row>
    <row r="122" spans="32:95">
      <c r="AF122" s="375"/>
      <c r="AG122" s="375"/>
      <c r="AH122" s="375"/>
      <c r="AI122" s="375"/>
      <c r="AJ122" s="375"/>
      <c r="AK122" s="375"/>
      <c r="AL122" s="375"/>
      <c r="AM122" s="375"/>
      <c r="AN122" s="375"/>
      <c r="AO122" s="375"/>
      <c r="AP122" s="375"/>
      <c r="AQ122" s="375"/>
      <c r="AR122" s="375"/>
      <c r="AS122" s="375"/>
      <c r="AT122" s="375"/>
      <c r="AU122" s="375"/>
      <c r="AV122" s="375"/>
      <c r="AW122" s="375"/>
      <c r="AX122" s="375"/>
      <c r="AY122" s="375"/>
      <c r="AZ122" s="375"/>
      <c r="BA122" s="375"/>
      <c r="BB122" s="375"/>
      <c r="BC122" s="375"/>
      <c r="BD122" s="375"/>
      <c r="BE122" s="375"/>
      <c r="BF122" s="375"/>
      <c r="BG122" s="375"/>
      <c r="BH122" s="375"/>
      <c r="BI122" s="375"/>
      <c r="BJ122" s="375"/>
      <c r="BK122" s="375"/>
      <c r="BL122" s="375"/>
      <c r="BM122" s="375"/>
      <c r="BN122" s="375"/>
      <c r="BO122" s="375"/>
      <c r="BP122" s="375"/>
      <c r="BQ122" s="375"/>
      <c r="BR122" s="375"/>
      <c r="BS122" s="375"/>
      <c r="BT122" s="375"/>
      <c r="BU122" s="375"/>
      <c r="BV122" s="375"/>
      <c r="BW122" s="375"/>
      <c r="BX122" s="375"/>
      <c r="BY122" s="375"/>
      <c r="BZ122" s="375"/>
      <c r="CA122" s="375"/>
      <c r="CB122" s="375"/>
      <c r="CC122" s="375"/>
      <c r="CD122" s="375"/>
      <c r="CE122" s="375"/>
      <c r="CF122" s="375"/>
      <c r="CG122" s="375"/>
      <c r="CH122" s="375"/>
      <c r="CI122" s="375"/>
      <c r="CJ122" s="375"/>
      <c r="CK122" s="375"/>
      <c r="CL122" s="375"/>
      <c r="CM122" s="375"/>
      <c r="CN122" s="375"/>
      <c r="CO122" s="375"/>
      <c r="CP122" s="375"/>
      <c r="CQ122" s="375"/>
    </row>
    <row r="123" spans="32:95">
      <c r="AF123" s="375"/>
      <c r="AG123" s="375"/>
      <c r="AH123" s="375"/>
      <c r="AI123" s="375"/>
      <c r="AJ123" s="375"/>
      <c r="AK123" s="375"/>
      <c r="AL123" s="375"/>
      <c r="AM123" s="375"/>
      <c r="AN123" s="375"/>
      <c r="AO123" s="375"/>
      <c r="AP123" s="375"/>
      <c r="AQ123" s="375"/>
      <c r="AR123" s="375"/>
      <c r="AS123" s="375"/>
      <c r="AT123" s="375"/>
      <c r="AU123" s="375"/>
      <c r="AV123" s="375"/>
      <c r="AW123" s="375"/>
      <c r="AX123" s="375"/>
      <c r="AY123" s="375"/>
      <c r="AZ123" s="375"/>
      <c r="BA123" s="375"/>
      <c r="BB123" s="375"/>
      <c r="BC123" s="375"/>
      <c r="BD123" s="375"/>
      <c r="BE123" s="375"/>
      <c r="BF123" s="375"/>
      <c r="BG123" s="375"/>
      <c r="BH123" s="375"/>
      <c r="BI123" s="375"/>
      <c r="BJ123" s="375"/>
      <c r="BK123" s="375"/>
      <c r="BL123" s="375"/>
      <c r="BM123" s="375"/>
      <c r="BN123" s="375"/>
      <c r="BO123" s="375"/>
      <c r="BP123" s="375"/>
      <c r="BQ123" s="375"/>
      <c r="BR123" s="375"/>
      <c r="BS123" s="375"/>
      <c r="BT123" s="375"/>
      <c r="BU123" s="375"/>
      <c r="BV123" s="375"/>
      <c r="BW123" s="375"/>
      <c r="BX123" s="375"/>
      <c r="BY123" s="375"/>
      <c r="BZ123" s="375"/>
      <c r="CA123" s="375"/>
      <c r="CB123" s="375"/>
      <c r="CC123" s="375"/>
      <c r="CD123" s="375"/>
      <c r="CE123" s="375"/>
      <c r="CF123" s="375"/>
      <c r="CG123" s="375"/>
      <c r="CH123" s="375"/>
      <c r="CI123" s="375"/>
      <c r="CJ123" s="375"/>
      <c r="CK123" s="375"/>
      <c r="CL123" s="375"/>
      <c r="CM123" s="375"/>
      <c r="CN123" s="375"/>
      <c r="CO123" s="375"/>
      <c r="CP123" s="375"/>
      <c r="CQ123" s="375"/>
    </row>
    <row r="124" spans="32:95">
      <c r="AF124" s="375"/>
      <c r="AG124" s="375"/>
      <c r="AH124" s="375"/>
      <c r="AI124" s="375"/>
      <c r="AJ124" s="375"/>
      <c r="AK124" s="375"/>
      <c r="AL124" s="375"/>
      <c r="AM124" s="375"/>
      <c r="AN124" s="375"/>
      <c r="AO124" s="375"/>
      <c r="AP124" s="375"/>
      <c r="AQ124" s="375"/>
      <c r="AR124" s="375"/>
      <c r="AS124" s="375"/>
      <c r="AT124" s="375"/>
      <c r="AU124" s="375"/>
      <c r="AV124" s="375"/>
      <c r="AW124" s="375"/>
      <c r="AX124" s="375"/>
      <c r="AY124" s="375"/>
      <c r="AZ124" s="375"/>
      <c r="BA124" s="375"/>
      <c r="BB124" s="375"/>
      <c r="BC124" s="375"/>
      <c r="BD124" s="375"/>
      <c r="BE124" s="375"/>
      <c r="BF124" s="375"/>
      <c r="BG124" s="375"/>
      <c r="BH124" s="375"/>
      <c r="BI124" s="375"/>
      <c r="BJ124" s="375"/>
      <c r="BK124" s="375"/>
      <c r="BL124" s="375"/>
      <c r="BM124" s="375"/>
      <c r="BN124" s="375"/>
      <c r="BO124" s="375"/>
      <c r="BP124" s="375"/>
      <c r="BQ124" s="375"/>
      <c r="BR124" s="375"/>
      <c r="BS124" s="375"/>
      <c r="BT124" s="375"/>
      <c r="BU124" s="375"/>
      <c r="BV124" s="375"/>
      <c r="BW124" s="375"/>
      <c r="BX124" s="375"/>
      <c r="BY124" s="375"/>
      <c r="BZ124" s="375"/>
      <c r="CA124" s="375"/>
      <c r="CB124" s="375"/>
      <c r="CC124" s="375"/>
      <c r="CD124" s="375"/>
      <c r="CE124" s="375"/>
      <c r="CF124" s="375"/>
      <c r="CG124" s="375"/>
      <c r="CH124" s="375"/>
      <c r="CI124" s="375"/>
      <c r="CJ124" s="375"/>
      <c r="CK124" s="375"/>
      <c r="CL124" s="375"/>
      <c r="CM124" s="375"/>
      <c r="CN124" s="375"/>
      <c r="CO124" s="375"/>
      <c r="CP124" s="375"/>
      <c r="CQ124" s="375"/>
    </row>
    <row r="125" spans="32:95">
      <c r="AF125" s="375"/>
      <c r="AG125" s="375"/>
      <c r="AH125" s="375"/>
      <c r="AI125" s="375"/>
      <c r="AJ125" s="375"/>
      <c r="AK125" s="375"/>
      <c r="AL125" s="375"/>
      <c r="AM125" s="375"/>
      <c r="AN125" s="375"/>
      <c r="AO125" s="375"/>
      <c r="AP125" s="375"/>
      <c r="AQ125" s="375"/>
      <c r="AR125" s="375"/>
      <c r="AS125" s="375"/>
      <c r="AT125" s="375"/>
      <c r="AU125" s="375"/>
      <c r="AV125" s="375"/>
      <c r="AW125" s="375"/>
      <c r="AX125" s="375"/>
      <c r="AY125" s="375"/>
      <c r="AZ125" s="375"/>
      <c r="BA125" s="375"/>
      <c r="BB125" s="375"/>
      <c r="BC125" s="375"/>
      <c r="BD125" s="375"/>
      <c r="BE125" s="375"/>
      <c r="BF125" s="375"/>
      <c r="BG125" s="375"/>
      <c r="BH125" s="375"/>
      <c r="BI125" s="375"/>
      <c r="BJ125" s="375"/>
      <c r="BK125" s="375"/>
      <c r="BL125" s="375"/>
      <c r="BM125" s="375"/>
      <c r="BN125" s="375"/>
      <c r="BO125" s="375"/>
      <c r="BP125" s="375"/>
      <c r="BQ125" s="375"/>
      <c r="BR125" s="375"/>
      <c r="BS125" s="375"/>
      <c r="BT125" s="375"/>
      <c r="BU125" s="375"/>
      <c r="BV125" s="375"/>
      <c r="BW125" s="375"/>
      <c r="BX125" s="375"/>
      <c r="BY125" s="375"/>
      <c r="BZ125" s="375"/>
      <c r="CA125" s="375"/>
      <c r="CB125" s="375"/>
      <c r="CC125" s="375"/>
      <c r="CD125" s="375"/>
      <c r="CE125" s="375"/>
      <c r="CF125" s="375"/>
      <c r="CG125" s="375"/>
      <c r="CH125" s="375"/>
      <c r="CI125" s="375"/>
      <c r="CJ125" s="375"/>
      <c r="CK125" s="375"/>
      <c r="CL125" s="375"/>
      <c r="CM125" s="375"/>
      <c r="CN125" s="375"/>
      <c r="CO125" s="375"/>
      <c r="CP125" s="375"/>
      <c r="CQ125" s="375"/>
    </row>
    <row r="126" spans="32:95">
      <c r="AF126" s="375"/>
      <c r="AG126" s="375"/>
      <c r="AH126" s="375"/>
      <c r="AI126" s="375"/>
      <c r="AJ126" s="375"/>
      <c r="AK126" s="375"/>
      <c r="AL126" s="375"/>
      <c r="AM126" s="375"/>
      <c r="AN126" s="375"/>
      <c r="AO126" s="375"/>
      <c r="AP126" s="375"/>
      <c r="AQ126" s="375"/>
      <c r="AR126" s="375"/>
      <c r="AS126" s="375"/>
      <c r="AT126" s="375"/>
      <c r="AU126" s="375"/>
      <c r="AV126" s="375"/>
      <c r="AW126" s="375"/>
      <c r="AX126" s="375"/>
      <c r="AY126" s="375"/>
      <c r="AZ126" s="375"/>
      <c r="BA126" s="375"/>
      <c r="BB126" s="375"/>
      <c r="BC126" s="375"/>
      <c r="BD126" s="375"/>
      <c r="BE126" s="375"/>
      <c r="BF126" s="375"/>
      <c r="BG126" s="375"/>
      <c r="BH126" s="375"/>
      <c r="BI126" s="375"/>
      <c r="BJ126" s="375"/>
      <c r="BK126" s="375"/>
      <c r="BL126" s="375"/>
      <c r="BM126" s="375"/>
      <c r="BN126" s="375"/>
      <c r="BO126" s="375"/>
      <c r="BP126" s="375"/>
      <c r="BQ126" s="375"/>
      <c r="BR126" s="375"/>
      <c r="BS126" s="375"/>
      <c r="BT126" s="375"/>
      <c r="BU126" s="375"/>
      <c r="BV126" s="375"/>
      <c r="BW126" s="375"/>
      <c r="BX126" s="375"/>
      <c r="BY126" s="375"/>
      <c r="BZ126" s="375"/>
      <c r="CA126" s="375"/>
      <c r="CB126" s="375"/>
      <c r="CC126" s="375"/>
      <c r="CD126" s="375"/>
      <c r="CE126" s="375"/>
      <c r="CF126" s="375"/>
      <c r="CG126" s="375"/>
      <c r="CH126" s="375"/>
      <c r="CI126" s="375"/>
      <c r="CJ126" s="375"/>
      <c r="CK126" s="375"/>
      <c r="CL126" s="375"/>
      <c r="CM126" s="375"/>
      <c r="CN126" s="375"/>
      <c r="CO126" s="375"/>
      <c r="CP126" s="375"/>
      <c r="CQ126" s="375"/>
    </row>
    <row r="127" spans="32:95">
      <c r="AF127" s="375"/>
      <c r="AG127" s="375"/>
      <c r="AH127" s="375"/>
      <c r="AI127" s="375"/>
      <c r="AJ127" s="375"/>
      <c r="AK127" s="375"/>
      <c r="AL127" s="375"/>
      <c r="AM127" s="375"/>
      <c r="AN127" s="375"/>
      <c r="AO127" s="375"/>
      <c r="AP127" s="375"/>
      <c r="AQ127" s="375"/>
      <c r="AR127" s="375"/>
      <c r="AS127" s="375"/>
      <c r="AT127" s="375"/>
      <c r="AU127" s="375"/>
      <c r="AV127" s="375"/>
      <c r="AW127" s="375"/>
      <c r="AX127" s="375"/>
      <c r="AY127" s="375"/>
      <c r="AZ127" s="375"/>
      <c r="BA127" s="375"/>
      <c r="BB127" s="375"/>
      <c r="BC127" s="375"/>
      <c r="BD127" s="375"/>
      <c r="BE127" s="375"/>
      <c r="BF127" s="375"/>
      <c r="BG127" s="375"/>
      <c r="BH127" s="375"/>
      <c r="BI127" s="375"/>
      <c r="BJ127" s="375"/>
      <c r="BK127" s="375"/>
      <c r="BL127" s="375"/>
      <c r="BM127" s="375"/>
      <c r="BN127" s="375"/>
      <c r="BO127" s="375"/>
      <c r="BP127" s="375"/>
      <c r="BQ127" s="375"/>
      <c r="BR127" s="375"/>
      <c r="BS127" s="375"/>
      <c r="BT127" s="375"/>
      <c r="BU127" s="375"/>
      <c r="BV127" s="375"/>
      <c r="BW127" s="375"/>
      <c r="BX127" s="375"/>
      <c r="BY127" s="375"/>
      <c r="BZ127" s="375"/>
      <c r="CA127" s="375"/>
      <c r="CB127" s="375"/>
      <c r="CC127" s="375"/>
      <c r="CD127" s="375"/>
      <c r="CE127" s="375"/>
      <c r="CF127" s="375"/>
      <c r="CG127" s="375"/>
      <c r="CH127" s="375"/>
      <c r="CI127" s="375"/>
      <c r="CJ127" s="375"/>
      <c r="CK127" s="375"/>
      <c r="CL127" s="375"/>
      <c r="CM127" s="375"/>
      <c r="CN127" s="375"/>
      <c r="CO127" s="375"/>
      <c r="CP127" s="375"/>
      <c r="CQ127" s="375"/>
    </row>
    <row r="128" spans="32:95">
      <c r="AF128" s="375"/>
      <c r="AG128" s="375"/>
      <c r="AH128" s="375"/>
      <c r="AI128" s="375"/>
      <c r="AJ128" s="375"/>
      <c r="AK128" s="375"/>
      <c r="AL128" s="375"/>
      <c r="AM128" s="375"/>
      <c r="AN128" s="375"/>
      <c r="AO128" s="375"/>
      <c r="AP128" s="375"/>
      <c r="AQ128" s="375"/>
      <c r="AR128" s="375"/>
      <c r="AS128" s="375"/>
      <c r="AT128" s="375"/>
      <c r="AU128" s="375"/>
      <c r="AV128" s="375"/>
      <c r="AW128" s="375"/>
      <c r="AX128" s="375"/>
      <c r="AY128" s="375"/>
      <c r="AZ128" s="375"/>
      <c r="BA128" s="375"/>
      <c r="BB128" s="375"/>
      <c r="BC128" s="375"/>
      <c r="BD128" s="375"/>
      <c r="BE128" s="375"/>
      <c r="BF128" s="375"/>
      <c r="BG128" s="375"/>
      <c r="BH128" s="375"/>
      <c r="BI128" s="375"/>
      <c r="BJ128" s="375"/>
      <c r="BK128" s="375"/>
      <c r="BL128" s="375"/>
      <c r="BM128" s="375"/>
      <c r="BN128" s="375"/>
      <c r="BO128" s="375"/>
      <c r="BP128" s="375"/>
      <c r="BQ128" s="375"/>
      <c r="BR128" s="375"/>
      <c r="BS128" s="375"/>
      <c r="BT128" s="375"/>
      <c r="BU128" s="375"/>
      <c r="BV128" s="375"/>
      <c r="BW128" s="375"/>
      <c r="BX128" s="375"/>
      <c r="BY128" s="375"/>
      <c r="BZ128" s="375"/>
      <c r="CA128" s="375"/>
      <c r="CB128" s="375"/>
      <c r="CC128" s="375"/>
      <c r="CD128" s="375"/>
      <c r="CE128" s="375"/>
      <c r="CF128" s="375"/>
      <c r="CG128" s="375"/>
      <c r="CH128" s="375"/>
      <c r="CI128" s="375"/>
      <c r="CJ128" s="375"/>
      <c r="CK128" s="375"/>
      <c r="CL128" s="375"/>
      <c r="CM128" s="375"/>
      <c r="CN128" s="375"/>
      <c r="CO128" s="375"/>
      <c r="CP128" s="375"/>
      <c r="CQ128" s="375"/>
    </row>
    <row r="129" spans="32:95">
      <c r="AF129" s="375"/>
      <c r="AG129" s="375"/>
      <c r="AH129" s="375"/>
      <c r="AI129" s="375"/>
      <c r="AJ129" s="375"/>
      <c r="AK129" s="375"/>
      <c r="AL129" s="375"/>
      <c r="AM129" s="375"/>
      <c r="AN129" s="375"/>
      <c r="AO129" s="375"/>
      <c r="AP129" s="375"/>
      <c r="AQ129" s="375"/>
      <c r="AR129" s="375"/>
      <c r="AS129" s="375"/>
      <c r="AT129" s="375"/>
      <c r="AU129" s="375"/>
      <c r="AV129" s="375"/>
      <c r="AW129" s="375"/>
      <c r="AX129" s="375"/>
      <c r="AY129" s="375"/>
      <c r="AZ129" s="375"/>
      <c r="BA129" s="375"/>
      <c r="BB129" s="375"/>
      <c r="BC129" s="375"/>
      <c r="BD129" s="375"/>
      <c r="BE129" s="375"/>
      <c r="BF129" s="375"/>
      <c r="BG129" s="375"/>
      <c r="BH129" s="375"/>
      <c r="BI129" s="375"/>
      <c r="BJ129" s="375"/>
      <c r="BK129" s="375"/>
      <c r="BL129" s="375"/>
      <c r="BM129" s="375"/>
      <c r="BN129" s="375"/>
      <c r="BO129" s="375"/>
      <c r="BP129" s="375"/>
      <c r="BQ129" s="375"/>
      <c r="BR129" s="375"/>
      <c r="BS129" s="375"/>
      <c r="BT129" s="375"/>
      <c r="BU129" s="375"/>
      <c r="BV129" s="375"/>
      <c r="BW129" s="375"/>
      <c r="BX129" s="375"/>
      <c r="BY129" s="375"/>
      <c r="BZ129" s="375"/>
      <c r="CA129" s="375"/>
      <c r="CB129" s="375"/>
      <c r="CC129" s="375"/>
      <c r="CD129" s="375"/>
      <c r="CE129" s="375"/>
      <c r="CF129" s="375"/>
      <c r="CG129" s="375"/>
      <c r="CH129" s="375"/>
      <c r="CI129" s="375"/>
      <c r="CJ129" s="375"/>
      <c r="CK129" s="375"/>
      <c r="CL129" s="375"/>
      <c r="CM129" s="375"/>
      <c r="CN129" s="375"/>
      <c r="CO129" s="375"/>
      <c r="CP129" s="375"/>
      <c r="CQ129" s="375"/>
    </row>
    <row r="130" spans="32:95">
      <c r="AF130" s="375"/>
      <c r="AG130" s="375"/>
      <c r="AH130" s="375"/>
      <c r="AI130" s="375"/>
      <c r="AJ130" s="375"/>
      <c r="AK130" s="375"/>
      <c r="AL130" s="375"/>
      <c r="AM130" s="375"/>
      <c r="AN130" s="375"/>
      <c r="AO130" s="375"/>
      <c r="AP130" s="375"/>
      <c r="AQ130" s="375"/>
      <c r="AR130" s="375"/>
      <c r="AS130" s="375"/>
      <c r="AT130" s="375"/>
      <c r="AU130" s="375"/>
      <c r="AV130" s="375"/>
      <c r="AW130" s="375"/>
      <c r="AX130" s="375"/>
      <c r="AY130" s="375"/>
      <c r="AZ130" s="375"/>
      <c r="BA130" s="375"/>
      <c r="BB130" s="375"/>
      <c r="BC130" s="375"/>
      <c r="BD130" s="375"/>
      <c r="BE130" s="375"/>
      <c r="BF130" s="375"/>
      <c r="BG130" s="375"/>
      <c r="BH130" s="375"/>
      <c r="BI130" s="375"/>
      <c r="BJ130" s="375"/>
      <c r="BK130" s="375"/>
      <c r="BL130" s="375"/>
      <c r="BM130" s="375"/>
      <c r="BN130" s="375"/>
      <c r="BO130" s="375"/>
      <c r="BP130" s="375"/>
      <c r="BQ130" s="375"/>
      <c r="BR130" s="375"/>
      <c r="BS130" s="375"/>
      <c r="BT130" s="375"/>
      <c r="BU130" s="375"/>
      <c r="BV130" s="375"/>
      <c r="BW130" s="375"/>
      <c r="BX130" s="375"/>
      <c r="BY130" s="375"/>
      <c r="BZ130" s="375"/>
      <c r="CA130" s="375"/>
      <c r="CB130" s="375"/>
      <c r="CC130" s="375"/>
      <c r="CD130" s="375"/>
      <c r="CE130" s="375"/>
      <c r="CF130" s="375"/>
      <c r="CG130" s="375"/>
      <c r="CH130" s="375"/>
      <c r="CI130" s="375"/>
      <c r="CJ130" s="375"/>
      <c r="CK130" s="375"/>
      <c r="CL130" s="375"/>
      <c r="CM130" s="375"/>
      <c r="CN130" s="375"/>
      <c r="CO130" s="375"/>
      <c r="CP130" s="375"/>
      <c r="CQ130" s="375"/>
    </row>
    <row r="131" spans="32:95">
      <c r="AF131" s="375"/>
      <c r="AG131" s="375"/>
      <c r="AH131" s="375"/>
      <c r="AI131" s="375"/>
      <c r="AJ131" s="375"/>
      <c r="AK131" s="375"/>
      <c r="AL131" s="375"/>
      <c r="AM131" s="375"/>
      <c r="AN131" s="375"/>
      <c r="AO131" s="375"/>
      <c r="AP131" s="375"/>
      <c r="AQ131" s="375"/>
      <c r="AR131" s="375"/>
      <c r="AS131" s="375"/>
      <c r="AT131" s="375"/>
      <c r="AU131" s="375"/>
      <c r="AV131" s="375"/>
      <c r="AW131" s="375"/>
      <c r="AX131" s="375"/>
      <c r="AY131" s="375"/>
      <c r="AZ131" s="375"/>
      <c r="BA131" s="375"/>
      <c r="BB131" s="375"/>
      <c r="BC131" s="375"/>
      <c r="BD131" s="375"/>
      <c r="BE131" s="375"/>
      <c r="BF131" s="375"/>
      <c r="BG131" s="375"/>
      <c r="BH131" s="375"/>
      <c r="BI131" s="375"/>
      <c r="BJ131" s="375"/>
      <c r="BK131" s="375"/>
      <c r="BL131" s="375"/>
      <c r="BM131" s="375"/>
      <c r="BN131" s="375"/>
      <c r="BO131" s="375"/>
      <c r="BP131" s="375"/>
      <c r="BQ131" s="375"/>
      <c r="BR131" s="375"/>
      <c r="BS131" s="375"/>
      <c r="BT131" s="375"/>
      <c r="BU131" s="375"/>
      <c r="BV131" s="375"/>
      <c r="BW131" s="375"/>
      <c r="BX131" s="375"/>
      <c r="BY131" s="375"/>
      <c r="BZ131" s="375"/>
      <c r="CA131" s="375"/>
      <c r="CB131" s="375"/>
      <c r="CC131" s="375"/>
      <c r="CD131" s="375"/>
      <c r="CE131" s="375"/>
      <c r="CF131" s="375"/>
      <c r="CG131" s="375"/>
      <c r="CH131" s="375"/>
      <c r="CI131" s="375"/>
      <c r="CJ131" s="375"/>
      <c r="CK131" s="375"/>
      <c r="CL131" s="375"/>
      <c r="CM131" s="375"/>
      <c r="CN131" s="375"/>
      <c r="CO131" s="375"/>
      <c r="CP131" s="375"/>
      <c r="CQ131" s="375"/>
    </row>
    <row r="132" spans="32:95">
      <c r="AF132" s="375"/>
      <c r="AG132" s="375"/>
      <c r="AH132" s="375"/>
      <c r="AI132" s="375"/>
      <c r="AJ132" s="375"/>
      <c r="AK132" s="375"/>
      <c r="AL132" s="375"/>
      <c r="AM132" s="375"/>
      <c r="AN132" s="375"/>
      <c r="AO132" s="375"/>
      <c r="AP132" s="375"/>
      <c r="AQ132" s="375"/>
      <c r="AR132" s="375"/>
      <c r="AS132" s="375"/>
      <c r="AT132" s="375"/>
      <c r="AU132" s="375"/>
      <c r="AV132" s="375"/>
      <c r="AW132" s="375"/>
      <c r="AX132" s="375"/>
      <c r="AY132" s="375"/>
      <c r="AZ132" s="375"/>
      <c r="BA132" s="375"/>
      <c r="BB132" s="375"/>
      <c r="BC132" s="375"/>
      <c r="BD132" s="375"/>
      <c r="BE132" s="375"/>
      <c r="BF132" s="375"/>
      <c r="BG132" s="375"/>
      <c r="BH132" s="375"/>
      <c r="BI132" s="375"/>
      <c r="BJ132" s="375"/>
      <c r="BK132" s="375"/>
      <c r="BL132" s="375"/>
      <c r="BM132" s="375"/>
      <c r="BN132" s="375"/>
      <c r="BO132" s="375"/>
      <c r="BP132" s="375"/>
      <c r="BQ132" s="375"/>
      <c r="BR132" s="375"/>
      <c r="BS132" s="375"/>
      <c r="BT132" s="375"/>
      <c r="BU132" s="375"/>
      <c r="BV132" s="375"/>
      <c r="BW132" s="375"/>
      <c r="BX132" s="375"/>
      <c r="BY132" s="375"/>
      <c r="BZ132" s="375"/>
      <c r="CA132" s="375"/>
      <c r="CB132" s="375"/>
      <c r="CC132" s="375"/>
      <c r="CD132" s="375"/>
      <c r="CE132" s="375"/>
      <c r="CF132" s="375"/>
      <c r="CG132" s="375"/>
      <c r="CH132" s="375"/>
      <c r="CI132" s="375"/>
      <c r="CJ132" s="375"/>
      <c r="CK132" s="375"/>
      <c r="CL132" s="375"/>
      <c r="CM132" s="375"/>
      <c r="CN132" s="375"/>
      <c r="CO132" s="375"/>
      <c r="CP132" s="375"/>
      <c r="CQ132" s="375"/>
    </row>
    <row r="133" spans="32:95">
      <c r="AF133" s="375"/>
      <c r="AG133" s="375"/>
      <c r="AH133" s="375"/>
      <c r="AI133" s="375"/>
      <c r="AJ133" s="375"/>
      <c r="AK133" s="375"/>
      <c r="AL133" s="375"/>
      <c r="AM133" s="375"/>
      <c r="AN133" s="375"/>
      <c r="AO133" s="375"/>
      <c r="AP133" s="375"/>
      <c r="AQ133" s="375"/>
      <c r="AR133" s="375"/>
      <c r="AS133" s="375"/>
      <c r="AT133" s="375"/>
      <c r="AU133" s="375"/>
      <c r="AV133" s="375"/>
      <c r="AW133" s="375"/>
      <c r="AX133" s="375"/>
      <c r="AY133" s="375"/>
      <c r="AZ133" s="375"/>
      <c r="BA133" s="375"/>
      <c r="BB133" s="375"/>
      <c r="BC133" s="375"/>
      <c r="BD133" s="375"/>
      <c r="BE133" s="375"/>
      <c r="BF133" s="375"/>
      <c r="BG133" s="375"/>
      <c r="BH133" s="375"/>
      <c r="BI133" s="375"/>
      <c r="BJ133" s="375"/>
      <c r="BK133" s="375"/>
      <c r="BL133" s="375"/>
      <c r="BM133" s="375"/>
      <c r="BN133" s="375"/>
      <c r="BO133" s="375"/>
      <c r="BP133" s="375"/>
      <c r="BQ133" s="375"/>
      <c r="BR133" s="375"/>
      <c r="BS133" s="375"/>
      <c r="BT133" s="375"/>
      <c r="BU133" s="375"/>
      <c r="BV133" s="375"/>
      <c r="BW133" s="375"/>
      <c r="BX133" s="375"/>
      <c r="BY133" s="375"/>
      <c r="BZ133" s="375"/>
      <c r="CA133" s="375"/>
      <c r="CB133" s="375"/>
      <c r="CC133" s="375"/>
      <c r="CD133" s="375"/>
      <c r="CE133" s="375"/>
      <c r="CF133" s="375"/>
      <c r="CG133" s="375"/>
      <c r="CH133" s="375"/>
      <c r="CI133" s="375"/>
      <c r="CJ133" s="375"/>
      <c r="CK133" s="375"/>
      <c r="CL133" s="375"/>
      <c r="CM133" s="375"/>
      <c r="CN133" s="375"/>
      <c r="CO133" s="375"/>
      <c r="CP133" s="375"/>
      <c r="CQ133" s="375"/>
    </row>
    <row r="134" spans="32:95">
      <c r="AF134" s="375"/>
      <c r="AG134" s="375"/>
      <c r="AH134" s="375"/>
      <c r="AI134" s="375"/>
      <c r="AJ134" s="375"/>
      <c r="AK134" s="375"/>
      <c r="AL134" s="375"/>
      <c r="AM134" s="375"/>
      <c r="AN134" s="375"/>
      <c r="AO134" s="375"/>
      <c r="AP134" s="375"/>
      <c r="AQ134" s="375"/>
      <c r="AR134" s="375"/>
      <c r="AS134" s="375"/>
      <c r="AT134" s="375"/>
      <c r="AU134" s="375"/>
      <c r="AV134" s="375"/>
      <c r="AW134" s="375"/>
      <c r="AX134" s="375"/>
      <c r="AY134" s="375"/>
      <c r="AZ134" s="375"/>
      <c r="BA134" s="375"/>
      <c r="BB134" s="375"/>
      <c r="BC134" s="375"/>
      <c r="BD134" s="375"/>
      <c r="BE134" s="375"/>
      <c r="BF134" s="375"/>
      <c r="BG134" s="375"/>
      <c r="BH134" s="375"/>
      <c r="BI134" s="375"/>
      <c r="BJ134" s="375"/>
      <c r="BK134" s="375"/>
      <c r="BL134" s="375"/>
      <c r="BM134" s="375"/>
      <c r="BN134" s="375"/>
      <c r="BO134" s="375"/>
      <c r="BP134" s="375"/>
      <c r="BQ134" s="375"/>
      <c r="BR134" s="375"/>
      <c r="BS134" s="375"/>
      <c r="BT134" s="375"/>
      <c r="BU134" s="375"/>
      <c r="BV134" s="375"/>
      <c r="BW134" s="375"/>
      <c r="BX134" s="375"/>
      <c r="BY134" s="375"/>
      <c r="BZ134" s="375"/>
      <c r="CA134" s="375"/>
      <c r="CB134" s="375"/>
      <c r="CC134" s="375"/>
      <c r="CD134" s="375"/>
      <c r="CE134" s="375"/>
      <c r="CF134" s="375"/>
      <c r="CG134" s="375"/>
      <c r="CH134" s="375"/>
      <c r="CI134" s="375"/>
      <c r="CJ134" s="375"/>
      <c r="CK134" s="375"/>
      <c r="CL134" s="375"/>
      <c r="CM134" s="375"/>
      <c r="CN134" s="375"/>
      <c r="CO134" s="375"/>
      <c r="CP134" s="375"/>
      <c r="CQ134" s="375"/>
    </row>
    <row r="135" spans="32:95">
      <c r="AF135" s="375"/>
      <c r="AG135" s="375"/>
      <c r="AH135" s="375"/>
      <c r="AI135" s="375"/>
      <c r="AJ135" s="375"/>
      <c r="AK135" s="375"/>
      <c r="AL135" s="375"/>
      <c r="AM135" s="375"/>
      <c r="AN135" s="375"/>
      <c r="AO135" s="375"/>
      <c r="AP135" s="375"/>
      <c r="AQ135" s="375"/>
      <c r="AR135" s="375"/>
      <c r="AS135" s="375"/>
      <c r="AT135" s="375"/>
      <c r="AU135" s="375"/>
      <c r="AV135" s="375"/>
      <c r="AW135" s="375"/>
      <c r="AX135" s="375"/>
      <c r="AY135" s="375"/>
      <c r="AZ135" s="375"/>
      <c r="BA135" s="375"/>
      <c r="BB135" s="375"/>
      <c r="BC135" s="375"/>
      <c r="BD135" s="375"/>
      <c r="BE135" s="375"/>
      <c r="BF135" s="375"/>
      <c r="BG135" s="375"/>
      <c r="BH135" s="375"/>
      <c r="BI135" s="375"/>
      <c r="BJ135" s="375"/>
      <c r="BK135" s="375"/>
      <c r="BL135" s="375"/>
      <c r="BM135" s="375"/>
      <c r="BN135" s="375"/>
      <c r="BO135" s="375"/>
      <c r="BP135" s="375"/>
      <c r="BQ135" s="375"/>
      <c r="BR135" s="375"/>
      <c r="BS135" s="375"/>
      <c r="BT135" s="375"/>
      <c r="BU135" s="375"/>
      <c r="BV135" s="375"/>
      <c r="BW135" s="375"/>
      <c r="BX135" s="375"/>
      <c r="BY135" s="375"/>
      <c r="BZ135" s="375"/>
      <c r="CA135" s="375"/>
      <c r="CB135" s="375"/>
      <c r="CC135" s="375"/>
      <c r="CD135" s="375"/>
      <c r="CE135" s="375"/>
      <c r="CF135" s="375"/>
      <c r="CG135" s="375"/>
      <c r="CH135" s="375"/>
      <c r="CI135" s="375"/>
      <c r="CJ135" s="375"/>
      <c r="CK135" s="375"/>
      <c r="CL135" s="375"/>
      <c r="CM135" s="375"/>
      <c r="CN135" s="375"/>
      <c r="CO135" s="375"/>
      <c r="CP135" s="375"/>
      <c r="CQ135" s="375"/>
    </row>
    <row r="136" spans="32:95">
      <c r="AF136" s="375"/>
      <c r="AG136" s="375"/>
      <c r="AH136" s="375"/>
      <c r="AI136" s="375"/>
      <c r="AJ136" s="375"/>
      <c r="AK136" s="375"/>
      <c r="AL136" s="375"/>
      <c r="AM136" s="375"/>
      <c r="AN136" s="375"/>
      <c r="AO136" s="375"/>
      <c r="AP136" s="375"/>
      <c r="AQ136" s="375"/>
      <c r="AR136" s="375"/>
      <c r="AS136" s="375"/>
      <c r="AT136" s="375"/>
      <c r="AU136" s="375"/>
      <c r="AV136" s="375"/>
      <c r="AW136" s="375"/>
      <c r="AX136" s="375"/>
      <c r="AY136" s="375"/>
      <c r="AZ136" s="375"/>
      <c r="BA136" s="375"/>
      <c r="BB136" s="375"/>
      <c r="BC136" s="375"/>
      <c r="BD136" s="375"/>
      <c r="BE136" s="375"/>
      <c r="BF136" s="375"/>
      <c r="BG136" s="375"/>
      <c r="BH136" s="375"/>
      <c r="BI136" s="375"/>
      <c r="BJ136" s="375"/>
      <c r="BK136" s="375"/>
      <c r="BL136" s="375"/>
      <c r="BM136" s="375"/>
      <c r="BN136" s="375"/>
      <c r="BO136" s="375"/>
      <c r="BP136" s="375"/>
      <c r="BQ136" s="375"/>
      <c r="BR136" s="375"/>
      <c r="BS136" s="375"/>
      <c r="BT136" s="375"/>
      <c r="BU136" s="375"/>
      <c r="BV136" s="375"/>
      <c r="BW136" s="375"/>
      <c r="BX136" s="375"/>
      <c r="BY136" s="375"/>
      <c r="BZ136" s="375"/>
      <c r="CA136" s="375"/>
      <c r="CB136" s="375"/>
      <c r="CC136" s="375"/>
      <c r="CD136" s="375"/>
      <c r="CE136" s="375"/>
      <c r="CF136" s="375"/>
      <c r="CG136" s="375"/>
      <c r="CH136" s="375"/>
      <c r="CI136" s="375"/>
      <c r="CJ136" s="375"/>
      <c r="CK136" s="375"/>
      <c r="CL136" s="375"/>
      <c r="CM136" s="375"/>
      <c r="CN136" s="375"/>
      <c r="CO136" s="375"/>
      <c r="CP136" s="375"/>
      <c r="CQ136" s="375"/>
    </row>
    <row r="137" spans="32:95">
      <c r="AF137" s="375"/>
      <c r="AG137" s="375"/>
      <c r="AH137" s="375"/>
      <c r="AI137" s="375"/>
      <c r="AJ137" s="375"/>
      <c r="AK137" s="375"/>
      <c r="AL137" s="375"/>
      <c r="AM137" s="375"/>
      <c r="AN137" s="375"/>
      <c r="AO137" s="375"/>
      <c r="AP137" s="375"/>
      <c r="AQ137" s="375"/>
      <c r="AR137" s="375"/>
      <c r="AS137" s="375"/>
      <c r="AT137" s="375"/>
      <c r="AU137" s="375"/>
      <c r="AV137" s="375"/>
      <c r="AW137" s="375"/>
      <c r="AX137" s="375"/>
      <c r="AY137" s="375"/>
      <c r="AZ137" s="375"/>
      <c r="BA137" s="375"/>
      <c r="BB137" s="375"/>
      <c r="BC137" s="375"/>
      <c r="BD137" s="375"/>
      <c r="BE137" s="375"/>
      <c r="BF137" s="375"/>
      <c r="BG137" s="375"/>
      <c r="BH137" s="375"/>
      <c r="BI137" s="375"/>
      <c r="BJ137" s="375"/>
      <c r="BK137" s="375"/>
      <c r="BL137" s="375"/>
      <c r="BM137" s="375"/>
      <c r="BN137" s="375"/>
      <c r="BO137" s="375"/>
      <c r="BP137" s="375"/>
      <c r="BQ137" s="375"/>
      <c r="BR137" s="375"/>
      <c r="BS137" s="375"/>
      <c r="BT137" s="375"/>
      <c r="BU137" s="375"/>
      <c r="BV137" s="375"/>
      <c r="BW137" s="375"/>
      <c r="BX137" s="375"/>
      <c r="BY137" s="375"/>
      <c r="BZ137" s="375"/>
      <c r="CA137" s="375"/>
      <c r="CB137" s="375"/>
      <c r="CC137" s="375"/>
      <c r="CD137" s="375"/>
      <c r="CE137" s="375"/>
      <c r="CF137" s="375"/>
      <c r="CG137" s="375"/>
      <c r="CH137" s="375"/>
      <c r="CI137" s="375"/>
      <c r="CJ137" s="375"/>
      <c r="CK137" s="375"/>
      <c r="CL137" s="375"/>
      <c r="CM137" s="375"/>
      <c r="CN137" s="375"/>
      <c r="CO137" s="375"/>
      <c r="CP137" s="375"/>
      <c r="CQ137" s="375"/>
    </row>
    <row r="138" spans="32:95">
      <c r="AF138" s="375"/>
      <c r="AG138" s="375"/>
      <c r="AH138" s="375"/>
      <c r="AI138" s="375"/>
      <c r="AJ138" s="375"/>
      <c r="AK138" s="375"/>
      <c r="AL138" s="375"/>
      <c r="AM138" s="375"/>
      <c r="AN138" s="375"/>
      <c r="AO138" s="375"/>
      <c r="AP138" s="375"/>
      <c r="AQ138" s="375"/>
      <c r="AR138" s="375"/>
      <c r="AS138" s="375"/>
      <c r="AT138" s="375"/>
      <c r="AU138" s="375"/>
      <c r="AV138" s="375"/>
      <c r="AW138" s="375"/>
      <c r="AX138" s="375"/>
      <c r="AY138" s="375"/>
      <c r="AZ138" s="375"/>
      <c r="BA138" s="375"/>
      <c r="BB138" s="375"/>
      <c r="BC138" s="375"/>
      <c r="BD138" s="375"/>
      <c r="BE138" s="375"/>
      <c r="BF138" s="375"/>
      <c r="BG138" s="375"/>
      <c r="BH138" s="375"/>
      <c r="BI138" s="375"/>
      <c r="BJ138" s="375"/>
      <c r="BK138" s="375"/>
      <c r="BL138" s="375"/>
      <c r="BM138" s="375"/>
      <c r="BN138" s="375"/>
      <c r="BO138" s="375"/>
      <c r="BP138" s="375"/>
      <c r="BQ138" s="375"/>
      <c r="BR138" s="375"/>
      <c r="BS138" s="375"/>
      <c r="BT138" s="375"/>
      <c r="BU138" s="375"/>
      <c r="BV138" s="375"/>
      <c r="BW138" s="375"/>
      <c r="BX138" s="375"/>
      <c r="BY138" s="375"/>
      <c r="BZ138" s="375"/>
      <c r="CA138" s="375"/>
      <c r="CB138" s="375"/>
      <c r="CC138" s="375"/>
      <c r="CD138" s="375"/>
      <c r="CE138" s="375"/>
      <c r="CF138" s="375"/>
      <c r="CG138" s="375"/>
      <c r="CH138" s="375"/>
      <c r="CI138" s="375"/>
      <c r="CJ138" s="375"/>
      <c r="CK138" s="375"/>
      <c r="CL138" s="375"/>
      <c r="CM138" s="375"/>
      <c r="CN138" s="375"/>
      <c r="CO138" s="375"/>
      <c r="CP138" s="375"/>
      <c r="CQ138" s="375"/>
    </row>
    <row r="139" spans="32:95">
      <c r="AF139" s="375"/>
      <c r="AG139" s="375"/>
      <c r="AH139" s="375"/>
      <c r="AI139" s="375"/>
      <c r="AJ139" s="375"/>
      <c r="AK139" s="375"/>
      <c r="AL139" s="375"/>
      <c r="AM139" s="375"/>
      <c r="AN139" s="375"/>
      <c r="AO139" s="375"/>
      <c r="AP139" s="375"/>
      <c r="AQ139" s="375"/>
      <c r="AR139" s="375"/>
      <c r="AS139" s="375"/>
      <c r="AT139" s="375"/>
      <c r="AU139" s="375"/>
      <c r="AV139" s="375"/>
      <c r="AW139" s="375"/>
      <c r="AX139" s="375"/>
      <c r="AY139" s="375"/>
      <c r="AZ139" s="375"/>
      <c r="BA139" s="375"/>
      <c r="BB139" s="375"/>
      <c r="BC139" s="375"/>
      <c r="BD139" s="375"/>
      <c r="BE139" s="375"/>
      <c r="BF139" s="375"/>
      <c r="BG139" s="375"/>
      <c r="BH139" s="375"/>
      <c r="BI139" s="375"/>
      <c r="BJ139" s="375"/>
      <c r="BK139" s="375"/>
      <c r="BL139" s="375"/>
      <c r="BM139" s="375"/>
      <c r="BN139" s="375"/>
      <c r="BO139" s="375"/>
      <c r="BP139" s="375"/>
      <c r="BQ139" s="375"/>
      <c r="BR139" s="375"/>
      <c r="BS139" s="375"/>
      <c r="BT139" s="375"/>
      <c r="BU139" s="375"/>
      <c r="BV139" s="375"/>
      <c r="BW139" s="375"/>
      <c r="BX139" s="375"/>
      <c r="BY139" s="375"/>
      <c r="BZ139" s="375"/>
      <c r="CA139" s="375"/>
      <c r="CB139" s="375"/>
      <c r="CC139" s="375"/>
      <c r="CD139" s="375"/>
      <c r="CE139" s="375"/>
      <c r="CF139" s="375"/>
      <c r="CG139" s="375"/>
      <c r="CH139" s="375"/>
      <c r="CI139" s="375"/>
      <c r="CJ139" s="375"/>
      <c r="CK139" s="375"/>
      <c r="CL139" s="375"/>
      <c r="CM139" s="375"/>
      <c r="CN139" s="375"/>
      <c r="CO139" s="375"/>
      <c r="CP139" s="375"/>
      <c r="CQ139" s="375"/>
    </row>
    <row r="140" spans="32:95">
      <c r="AF140" s="375"/>
      <c r="AG140" s="375"/>
      <c r="AH140" s="375"/>
      <c r="AI140" s="375"/>
      <c r="AJ140" s="375"/>
      <c r="AK140" s="375"/>
      <c r="AL140" s="375"/>
      <c r="AM140" s="375"/>
      <c r="AN140" s="375"/>
      <c r="AO140" s="375"/>
      <c r="AP140" s="375"/>
      <c r="AQ140" s="375"/>
      <c r="AR140" s="375"/>
      <c r="AS140" s="375"/>
      <c r="AT140" s="375"/>
      <c r="AU140" s="375"/>
      <c r="AV140" s="375"/>
      <c r="AW140" s="375"/>
      <c r="AX140" s="375"/>
      <c r="AY140" s="375"/>
      <c r="AZ140" s="375"/>
      <c r="BA140" s="375"/>
      <c r="BB140" s="375"/>
      <c r="BC140" s="375"/>
      <c r="BD140" s="375"/>
      <c r="BE140" s="375"/>
      <c r="BF140" s="375"/>
      <c r="BG140" s="375"/>
      <c r="BH140" s="375"/>
      <c r="BI140" s="375"/>
      <c r="BJ140" s="375"/>
      <c r="BK140" s="375"/>
      <c r="BL140" s="375"/>
      <c r="BM140" s="375"/>
      <c r="BN140" s="375"/>
      <c r="BO140" s="375"/>
      <c r="BP140" s="375"/>
      <c r="BQ140" s="375"/>
      <c r="BR140" s="375"/>
      <c r="BS140" s="375"/>
      <c r="BT140" s="375"/>
      <c r="BU140" s="375"/>
      <c r="BV140" s="375"/>
      <c r="BW140" s="375"/>
      <c r="BX140" s="375"/>
      <c r="BY140" s="375"/>
      <c r="BZ140" s="375"/>
      <c r="CA140" s="375"/>
      <c r="CB140" s="375"/>
      <c r="CC140" s="375"/>
      <c r="CD140" s="375"/>
      <c r="CE140" s="375"/>
      <c r="CF140" s="375"/>
      <c r="CG140" s="375"/>
      <c r="CH140" s="375"/>
      <c r="CI140" s="375"/>
      <c r="CJ140" s="375"/>
      <c r="CK140" s="375"/>
      <c r="CL140" s="375"/>
      <c r="CM140" s="375"/>
      <c r="CN140" s="375"/>
      <c r="CO140" s="375"/>
      <c r="CP140" s="375"/>
      <c r="CQ140" s="375"/>
    </row>
    <row r="141" spans="32:95">
      <c r="AF141" s="375"/>
      <c r="AG141" s="375"/>
      <c r="AH141" s="375"/>
      <c r="AI141" s="375"/>
      <c r="AJ141" s="375"/>
      <c r="AK141" s="375"/>
      <c r="AL141" s="375"/>
      <c r="AM141" s="375"/>
      <c r="AN141" s="375"/>
      <c r="AO141" s="375"/>
      <c r="AP141" s="375"/>
      <c r="AQ141" s="375"/>
      <c r="AR141" s="375"/>
      <c r="AS141" s="375"/>
      <c r="AT141" s="375"/>
      <c r="AU141" s="375"/>
      <c r="AV141" s="375"/>
      <c r="AW141" s="375"/>
      <c r="AX141" s="375"/>
      <c r="AY141" s="375"/>
      <c r="AZ141" s="375"/>
      <c r="BA141" s="375"/>
      <c r="BB141" s="375"/>
      <c r="BC141" s="375"/>
      <c r="BD141" s="375"/>
      <c r="BE141" s="375"/>
      <c r="BF141" s="375"/>
      <c r="BG141" s="375"/>
      <c r="BH141" s="375"/>
      <c r="BI141" s="375"/>
      <c r="BJ141" s="375"/>
      <c r="BK141" s="375"/>
      <c r="BL141" s="375"/>
      <c r="BM141" s="375"/>
      <c r="BN141" s="375"/>
      <c r="BO141" s="375"/>
      <c r="BP141" s="375"/>
      <c r="BQ141" s="375"/>
      <c r="BR141" s="375"/>
      <c r="BS141" s="375"/>
      <c r="BT141" s="375"/>
      <c r="BU141" s="375"/>
      <c r="BV141" s="375"/>
      <c r="BW141" s="375"/>
      <c r="BX141" s="375"/>
      <c r="BY141" s="375"/>
      <c r="BZ141" s="375"/>
      <c r="CA141" s="375"/>
      <c r="CB141" s="375"/>
      <c r="CC141" s="375"/>
      <c r="CD141" s="375"/>
      <c r="CE141" s="375"/>
      <c r="CF141" s="375"/>
      <c r="CG141" s="375"/>
      <c r="CH141" s="375"/>
      <c r="CI141" s="375"/>
      <c r="CJ141" s="375"/>
      <c r="CK141" s="375"/>
      <c r="CL141" s="375"/>
      <c r="CM141" s="375"/>
      <c r="CN141" s="375"/>
      <c r="CO141" s="375"/>
      <c r="CP141" s="375"/>
      <c r="CQ141" s="375"/>
    </row>
    <row r="142" spans="32:95">
      <c r="AF142" s="375"/>
      <c r="AG142" s="375"/>
      <c r="AH142" s="375"/>
      <c r="AI142" s="375"/>
      <c r="AJ142" s="375"/>
      <c r="AK142" s="375"/>
      <c r="AL142" s="375"/>
      <c r="AM142" s="375"/>
      <c r="AN142" s="375"/>
      <c r="AO142" s="375"/>
      <c r="AP142" s="375"/>
      <c r="AQ142" s="375"/>
      <c r="AR142" s="375"/>
      <c r="AS142" s="375"/>
      <c r="AT142" s="375"/>
      <c r="AU142" s="375"/>
      <c r="AV142" s="375"/>
      <c r="AW142" s="375"/>
      <c r="AX142" s="375"/>
      <c r="AY142" s="375"/>
      <c r="AZ142" s="375"/>
      <c r="BA142" s="375"/>
      <c r="BB142" s="375"/>
      <c r="BC142" s="375"/>
      <c r="BD142" s="375"/>
      <c r="BE142" s="375"/>
      <c r="BF142" s="375"/>
      <c r="BG142" s="375"/>
      <c r="BH142" s="375"/>
      <c r="BI142" s="375"/>
      <c r="BJ142" s="375"/>
      <c r="BK142" s="375"/>
      <c r="BL142" s="375"/>
      <c r="BM142" s="375"/>
      <c r="BN142" s="375"/>
      <c r="BO142" s="375"/>
      <c r="BP142" s="375"/>
      <c r="BQ142" s="375"/>
      <c r="BR142" s="375"/>
      <c r="BS142" s="375"/>
      <c r="BT142" s="375"/>
      <c r="BU142" s="375"/>
      <c r="BV142" s="375"/>
      <c r="BW142" s="375"/>
      <c r="BX142" s="375"/>
      <c r="BY142" s="375"/>
      <c r="BZ142" s="375"/>
      <c r="CA142" s="375"/>
      <c r="CB142" s="375"/>
      <c r="CC142" s="375"/>
      <c r="CD142" s="375"/>
      <c r="CE142" s="375"/>
      <c r="CF142" s="375"/>
      <c r="CG142" s="375"/>
      <c r="CH142" s="375"/>
      <c r="CI142" s="375"/>
      <c r="CJ142" s="375"/>
      <c r="CK142" s="375"/>
      <c r="CL142" s="375"/>
      <c r="CM142" s="375"/>
      <c r="CN142" s="375"/>
      <c r="CO142" s="375"/>
      <c r="CP142" s="375"/>
      <c r="CQ142" s="375"/>
    </row>
    <row r="143" spans="32:95">
      <c r="AF143" s="375"/>
      <c r="AG143" s="375"/>
      <c r="AH143" s="375"/>
      <c r="AI143" s="375"/>
      <c r="AJ143" s="375"/>
      <c r="AK143" s="375"/>
      <c r="AL143" s="375"/>
      <c r="AM143" s="375"/>
      <c r="AN143" s="375"/>
      <c r="AO143" s="375"/>
      <c r="AP143" s="375"/>
      <c r="AQ143" s="375"/>
      <c r="AR143" s="375"/>
      <c r="AS143" s="375"/>
      <c r="AT143" s="375"/>
      <c r="AU143" s="375"/>
      <c r="AV143" s="375"/>
      <c r="AW143" s="375"/>
      <c r="AX143" s="375"/>
      <c r="AY143" s="375"/>
      <c r="AZ143" s="375"/>
      <c r="BA143" s="375"/>
      <c r="BB143" s="375"/>
      <c r="BC143" s="375"/>
      <c r="BD143" s="375"/>
      <c r="BE143" s="375"/>
      <c r="BF143" s="375"/>
      <c r="BG143" s="375"/>
      <c r="BH143" s="375"/>
      <c r="BI143" s="375"/>
      <c r="BJ143" s="375"/>
      <c r="BK143" s="375"/>
      <c r="BL143" s="375"/>
      <c r="BM143" s="375"/>
      <c r="BN143" s="375"/>
      <c r="BO143" s="375"/>
      <c r="BP143" s="375"/>
      <c r="BQ143" s="375"/>
      <c r="BR143" s="375"/>
      <c r="BS143" s="375"/>
      <c r="BT143" s="375"/>
      <c r="BU143" s="375"/>
      <c r="BV143" s="375"/>
      <c r="BW143" s="375"/>
      <c r="BX143" s="375"/>
      <c r="BY143" s="375"/>
      <c r="BZ143" s="375"/>
      <c r="CA143" s="375"/>
      <c r="CB143" s="375"/>
      <c r="CC143" s="375"/>
      <c r="CD143" s="375"/>
      <c r="CE143" s="375"/>
      <c r="CF143" s="375"/>
      <c r="CG143" s="375"/>
      <c r="CH143" s="375"/>
      <c r="CI143" s="375"/>
      <c r="CJ143" s="375"/>
      <c r="CK143" s="375"/>
      <c r="CL143" s="375"/>
      <c r="CM143" s="375"/>
      <c r="CN143" s="375"/>
      <c r="CO143" s="375"/>
      <c r="CP143" s="375"/>
      <c r="CQ143" s="375"/>
    </row>
    <row r="144" spans="32:95">
      <c r="AF144" s="375"/>
      <c r="AG144" s="375"/>
      <c r="AH144" s="375"/>
      <c r="AI144" s="375"/>
      <c r="AJ144" s="375"/>
      <c r="AK144" s="375"/>
      <c r="AL144" s="375"/>
      <c r="AM144" s="375"/>
      <c r="AN144" s="375"/>
      <c r="AO144" s="375"/>
      <c r="AP144" s="375"/>
      <c r="AQ144" s="375"/>
      <c r="AR144" s="375"/>
      <c r="AS144" s="375"/>
      <c r="AT144" s="375"/>
      <c r="AU144" s="375"/>
      <c r="AV144" s="375"/>
      <c r="AW144" s="375"/>
      <c r="AX144" s="375"/>
      <c r="AY144" s="375"/>
      <c r="AZ144" s="375"/>
      <c r="BA144" s="375"/>
      <c r="BB144" s="375"/>
      <c r="BC144" s="375"/>
      <c r="BD144" s="375"/>
      <c r="BE144" s="375"/>
      <c r="BF144" s="375"/>
      <c r="BG144" s="375"/>
      <c r="BH144" s="375"/>
      <c r="BI144" s="375"/>
      <c r="BJ144" s="375"/>
      <c r="BK144" s="375"/>
      <c r="BL144" s="375"/>
      <c r="BM144" s="375"/>
      <c r="BN144" s="375"/>
      <c r="BO144" s="375"/>
      <c r="BP144" s="375"/>
      <c r="BQ144" s="375"/>
      <c r="BR144" s="375"/>
      <c r="BS144" s="375"/>
      <c r="BT144" s="375"/>
      <c r="BU144" s="375"/>
      <c r="BV144" s="375"/>
      <c r="BW144" s="375"/>
      <c r="BX144" s="375"/>
      <c r="BY144" s="375"/>
      <c r="BZ144" s="375"/>
      <c r="CA144" s="375"/>
      <c r="CB144" s="375"/>
      <c r="CC144" s="375"/>
      <c r="CD144" s="375"/>
      <c r="CE144" s="375"/>
      <c r="CF144" s="375"/>
      <c r="CG144" s="375"/>
      <c r="CH144" s="375"/>
      <c r="CI144" s="375"/>
      <c r="CJ144" s="375"/>
      <c r="CK144" s="375"/>
      <c r="CL144" s="375"/>
      <c r="CM144" s="375"/>
      <c r="CN144" s="375"/>
      <c r="CO144" s="375"/>
      <c r="CP144" s="375"/>
      <c r="CQ144" s="375"/>
    </row>
    <row r="145" spans="32:95">
      <c r="AF145" s="375"/>
      <c r="AG145" s="375"/>
      <c r="AH145" s="375"/>
      <c r="AI145" s="375"/>
      <c r="AJ145" s="375"/>
      <c r="AK145" s="375"/>
      <c r="AL145" s="375"/>
      <c r="AM145" s="375"/>
      <c r="AN145" s="375"/>
      <c r="AO145" s="375"/>
      <c r="AP145" s="375"/>
      <c r="AQ145" s="375"/>
      <c r="AR145" s="375"/>
      <c r="AS145" s="375"/>
      <c r="AT145" s="375"/>
      <c r="AU145" s="375"/>
      <c r="AV145" s="375"/>
      <c r="AW145" s="375"/>
      <c r="AX145" s="375"/>
      <c r="AY145" s="375"/>
      <c r="AZ145" s="375"/>
      <c r="BA145" s="375"/>
      <c r="BB145" s="375"/>
      <c r="BC145" s="375"/>
      <c r="BD145" s="375"/>
      <c r="BE145" s="375"/>
      <c r="BF145" s="375"/>
      <c r="BG145" s="375"/>
      <c r="BH145" s="375"/>
      <c r="BI145" s="375"/>
      <c r="BJ145" s="375"/>
      <c r="BK145" s="375"/>
      <c r="BL145" s="375"/>
      <c r="BM145" s="375"/>
      <c r="BN145" s="375"/>
      <c r="BO145" s="375"/>
      <c r="BP145" s="375"/>
      <c r="BQ145" s="375"/>
      <c r="BR145" s="375"/>
      <c r="BS145" s="375"/>
      <c r="BT145" s="375"/>
      <c r="BU145" s="375"/>
      <c r="BV145" s="375"/>
      <c r="BW145" s="375"/>
      <c r="BX145" s="375"/>
      <c r="BY145" s="375"/>
      <c r="BZ145" s="375"/>
      <c r="CA145" s="375"/>
      <c r="CB145" s="375"/>
      <c r="CC145" s="375"/>
      <c r="CD145" s="375"/>
      <c r="CE145" s="375"/>
      <c r="CF145" s="375"/>
      <c r="CG145" s="375"/>
      <c r="CH145" s="375"/>
      <c r="CI145" s="375"/>
      <c r="CJ145" s="375"/>
      <c r="CK145" s="375"/>
      <c r="CL145" s="375"/>
      <c r="CM145" s="375"/>
      <c r="CN145" s="375"/>
      <c r="CO145" s="375"/>
      <c r="CP145" s="375"/>
      <c r="CQ145" s="375"/>
    </row>
    <row r="146" spans="32:95">
      <c r="AF146" s="375"/>
      <c r="AG146" s="375"/>
      <c r="AH146" s="375"/>
      <c r="AI146" s="375"/>
      <c r="AJ146" s="375"/>
      <c r="AK146" s="375"/>
      <c r="AL146" s="375"/>
      <c r="AM146" s="375"/>
      <c r="AN146" s="375"/>
      <c r="AO146" s="375"/>
      <c r="AP146" s="375"/>
      <c r="AQ146" s="375"/>
      <c r="AR146" s="375"/>
      <c r="AS146" s="375"/>
      <c r="AT146" s="375"/>
      <c r="AU146" s="375"/>
      <c r="AV146" s="375"/>
      <c r="AW146" s="375"/>
      <c r="AX146" s="375"/>
      <c r="AY146" s="375"/>
      <c r="AZ146" s="375"/>
      <c r="BA146" s="375"/>
      <c r="BB146" s="375"/>
      <c r="BC146" s="375"/>
      <c r="BD146" s="375"/>
      <c r="BE146" s="375"/>
      <c r="BF146" s="375"/>
      <c r="BG146" s="375"/>
      <c r="BH146" s="375"/>
      <c r="BI146" s="375"/>
      <c r="BJ146" s="375"/>
      <c r="BK146" s="375"/>
      <c r="BL146" s="375"/>
      <c r="BM146" s="375"/>
      <c r="BN146" s="375"/>
      <c r="BO146" s="375"/>
      <c r="BP146" s="375"/>
      <c r="BQ146" s="375"/>
      <c r="BR146" s="375"/>
      <c r="BS146" s="375"/>
      <c r="BT146" s="375"/>
      <c r="BU146" s="375"/>
      <c r="BV146" s="375"/>
      <c r="BW146" s="375"/>
      <c r="BX146" s="375"/>
      <c r="BY146" s="375"/>
      <c r="BZ146" s="375"/>
      <c r="CA146" s="375"/>
      <c r="CB146" s="375"/>
      <c r="CC146" s="375"/>
      <c r="CD146" s="375"/>
      <c r="CE146" s="375"/>
      <c r="CF146" s="375"/>
      <c r="CG146" s="375"/>
      <c r="CH146" s="375"/>
      <c r="CI146" s="375"/>
      <c r="CJ146" s="375"/>
      <c r="CK146" s="375"/>
      <c r="CL146" s="375"/>
      <c r="CM146" s="375"/>
      <c r="CN146" s="375"/>
      <c r="CO146" s="375"/>
      <c r="CP146" s="375"/>
      <c r="CQ146" s="375"/>
    </row>
    <row r="147" spans="32:95">
      <c r="AF147" s="375"/>
      <c r="AG147" s="375"/>
      <c r="AH147" s="375"/>
      <c r="AI147" s="375"/>
      <c r="AJ147" s="375"/>
      <c r="AK147" s="375"/>
      <c r="AL147" s="375"/>
      <c r="AM147" s="375"/>
      <c r="AN147" s="375"/>
      <c r="AO147" s="375"/>
      <c r="AP147" s="375"/>
      <c r="AQ147" s="375"/>
      <c r="AR147" s="375"/>
      <c r="AS147" s="375"/>
      <c r="AT147" s="375"/>
      <c r="AU147" s="375"/>
      <c r="AV147" s="375"/>
      <c r="AW147" s="375"/>
      <c r="AX147" s="375"/>
      <c r="AY147" s="375"/>
      <c r="AZ147" s="375"/>
      <c r="BA147" s="375"/>
      <c r="BB147" s="375"/>
      <c r="BC147" s="375"/>
      <c r="BD147" s="375"/>
      <c r="BE147" s="375"/>
      <c r="BF147" s="375"/>
      <c r="BG147" s="375"/>
      <c r="BH147" s="375"/>
      <c r="BI147" s="375"/>
      <c r="BJ147" s="375"/>
      <c r="BK147" s="375"/>
      <c r="BL147" s="375"/>
      <c r="BM147" s="375"/>
      <c r="BN147" s="375"/>
      <c r="BO147" s="375"/>
      <c r="BP147" s="375"/>
      <c r="BQ147" s="375"/>
      <c r="BR147" s="375"/>
      <c r="BS147" s="375"/>
      <c r="BT147" s="375"/>
      <c r="BU147" s="375"/>
      <c r="BV147" s="375"/>
      <c r="BW147" s="375"/>
      <c r="BX147" s="375"/>
      <c r="BY147" s="375"/>
      <c r="BZ147" s="375"/>
      <c r="CA147" s="375"/>
      <c r="CB147" s="375"/>
      <c r="CC147" s="375"/>
      <c r="CD147" s="375"/>
      <c r="CE147" s="375"/>
      <c r="CF147" s="375"/>
      <c r="CG147" s="375"/>
      <c r="CH147" s="375"/>
      <c r="CI147" s="375"/>
      <c r="CJ147" s="375"/>
      <c r="CK147" s="375"/>
      <c r="CL147" s="375"/>
      <c r="CM147" s="375"/>
      <c r="CN147" s="375"/>
      <c r="CO147" s="375"/>
      <c r="CP147" s="375"/>
      <c r="CQ147" s="375"/>
    </row>
    <row r="148" spans="32:95">
      <c r="AF148" s="375"/>
      <c r="AG148" s="375"/>
      <c r="AH148" s="375"/>
      <c r="AI148" s="375"/>
      <c r="AJ148" s="375"/>
      <c r="AK148" s="375"/>
      <c r="AL148" s="375"/>
      <c r="AM148" s="375"/>
      <c r="AN148" s="375"/>
      <c r="AO148" s="375"/>
      <c r="AP148" s="375"/>
      <c r="AQ148" s="375"/>
      <c r="AR148" s="375"/>
      <c r="AS148" s="375"/>
      <c r="AT148" s="375"/>
      <c r="AU148" s="375"/>
      <c r="AV148" s="375"/>
      <c r="AW148" s="375"/>
      <c r="AX148" s="375"/>
      <c r="AY148" s="375"/>
      <c r="AZ148" s="375"/>
      <c r="BA148" s="375"/>
      <c r="BB148" s="375"/>
      <c r="BC148" s="375"/>
      <c r="BD148" s="375"/>
      <c r="BE148" s="375"/>
      <c r="BF148" s="375"/>
      <c r="BG148" s="375"/>
      <c r="BH148" s="375"/>
      <c r="BI148" s="375"/>
      <c r="BJ148" s="375"/>
      <c r="BK148" s="375"/>
      <c r="BL148" s="375"/>
      <c r="BM148" s="375"/>
      <c r="BN148" s="375"/>
      <c r="BO148" s="375"/>
      <c r="BP148" s="375"/>
      <c r="BQ148" s="375"/>
      <c r="BR148" s="375"/>
      <c r="BS148" s="375"/>
      <c r="BT148" s="375"/>
      <c r="BU148" s="375"/>
      <c r="BV148" s="375"/>
      <c r="BW148" s="375"/>
      <c r="BX148" s="375"/>
      <c r="BY148" s="375"/>
      <c r="BZ148" s="375"/>
      <c r="CA148" s="375"/>
      <c r="CB148" s="375"/>
      <c r="CC148" s="375"/>
      <c r="CD148" s="375"/>
      <c r="CE148" s="375"/>
      <c r="CF148" s="375"/>
      <c r="CG148" s="375"/>
      <c r="CH148" s="375"/>
      <c r="CI148" s="375"/>
      <c r="CJ148" s="375"/>
      <c r="CK148" s="375"/>
      <c r="CL148" s="375"/>
      <c r="CM148" s="375"/>
      <c r="CN148" s="375"/>
      <c r="CO148" s="375"/>
      <c r="CP148" s="375"/>
      <c r="CQ148" s="375"/>
    </row>
    <row r="149" spans="32:95">
      <c r="AF149" s="375"/>
      <c r="AG149" s="375"/>
      <c r="AH149" s="375"/>
      <c r="AI149" s="375"/>
      <c r="AJ149" s="375"/>
      <c r="AK149" s="375"/>
      <c r="AL149" s="375"/>
      <c r="AM149" s="375"/>
      <c r="AN149" s="375"/>
      <c r="AO149" s="375"/>
      <c r="AP149" s="375"/>
      <c r="AQ149" s="375"/>
      <c r="AR149" s="375"/>
      <c r="AS149" s="375"/>
      <c r="AT149" s="375"/>
      <c r="AU149" s="375"/>
      <c r="AV149" s="375"/>
      <c r="AW149" s="375"/>
      <c r="AX149" s="375"/>
      <c r="AY149" s="375"/>
      <c r="AZ149" s="375"/>
      <c r="BA149" s="375"/>
      <c r="BB149" s="375"/>
      <c r="BC149" s="375"/>
      <c r="BD149" s="375"/>
      <c r="BE149" s="375"/>
      <c r="BF149" s="375"/>
      <c r="BG149" s="375"/>
      <c r="BH149" s="375"/>
      <c r="BI149" s="375"/>
      <c r="BJ149" s="375"/>
      <c r="BK149" s="375"/>
      <c r="BL149" s="375"/>
      <c r="BM149" s="375"/>
      <c r="BN149" s="375"/>
      <c r="BO149" s="375"/>
      <c r="BP149" s="375"/>
      <c r="BQ149" s="375"/>
      <c r="BR149" s="375"/>
      <c r="BS149" s="375"/>
      <c r="BT149" s="375"/>
      <c r="BU149" s="375"/>
      <c r="BV149" s="375"/>
      <c r="BW149" s="375"/>
      <c r="BX149" s="375"/>
      <c r="BY149" s="375"/>
      <c r="BZ149" s="375"/>
      <c r="CA149" s="375"/>
      <c r="CB149" s="375"/>
      <c r="CC149" s="375"/>
      <c r="CD149" s="375"/>
      <c r="CE149" s="375"/>
      <c r="CF149" s="375"/>
      <c r="CG149" s="375"/>
      <c r="CH149" s="375"/>
      <c r="CI149" s="375"/>
      <c r="CJ149" s="375"/>
      <c r="CK149" s="375"/>
      <c r="CL149" s="375"/>
      <c r="CM149" s="375"/>
      <c r="CN149" s="375"/>
      <c r="CO149" s="375"/>
      <c r="CP149" s="375"/>
      <c r="CQ149" s="375"/>
    </row>
    <row r="150" spans="32:95">
      <c r="AF150" s="375"/>
      <c r="AG150" s="375"/>
      <c r="AH150" s="375"/>
      <c r="AI150" s="375"/>
      <c r="AJ150" s="375"/>
      <c r="AK150" s="375"/>
      <c r="AL150" s="375"/>
      <c r="AM150" s="375"/>
      <c r="AN150" s="375"/>
      <c r="AO150" s="375"/>
      <c r="AP150" s="375"/>
      <c r="AQ150" s="375"/>
      <c r="AR150" s="375"/>
      <c r="AS150" s="375"/>
      <c r="AT150" s="375"/>
      <c r="AU150" s="375"/>
      <c r="AV150" s="375"/>
      <c r="AW150" s="375"/>
      <c r="AX150" s="375"/>
      <c r="AY150" s="375"/>
      <c r="AZ150" s="375"/>
      <c r="BA150" s="375"/>
      <c r="BB150" s="375"/>
      <c r="BC150" s="375"/>
      <c r="BD150" s="375"/>
      <c r="BE150" s="375"/>
      <c r="BF150" s="375"/>
      <c r="BG150" s="375"/>
      <c r="BH150" s="375"/>
      <c r="BI150" s="375"/>
      <c r="BJ150" s="375"/>
      <c r="BK150" s="375"/>
      <c r="BL150" s="375"/>
      <c r="BM150" s="375"/>
      <c r="BN150" s="375"/>
      <c r="BO150" s="375"/>
      <c r="BP150" s="375"/>
      <c r="BQ150" s="375"/>
      <c r="BR150" s="375"/>
      <c r="BS150" s="375"/>
      <c r="BT150" s="375"/>
      <c r="BU150" s="375"/>
      <c r="BV150" s="375"/>
      <c r="BW150" s="375"/>
      <c r="BX150" s="375"/>
      <c r="BY150" s="375"/>
      <c r="BZ150" s="375"/>
      <c r="CA150" s="375"/>
      <c r="CB150" s="375"/>
      <c r="CC150" s="375"/>
      <c r="CD150" s="375"/>
      <c r="CE150" s="375"/>
      <c r="CF150" s="375"/>
      <c r="CG150" s="375"/>
      <c r="CH150" s="375"/>
      <c r="CI150" s="375"/>
      <c r="CJ150" s="375"/>
      <c r="CK150" s="375"/>
      <c r="CL150" s="375"/>
      <c r="CM150" s="375"/>
      <c r="CN150" s="375"/>
      <c r="CO150" s="375"/>
      <c r="CP150" s="375"/>
      <c r="CQ150" s="375"/>
    </row>
    <row r="151" spans="32:95">
      <c r="AF151" s="375"/>
      <c r="AG151" s="375"/>
      <c r="AH151" s="375"/>
      <c r="AI151" s="375"/>
      <c r="AJ151" s="375"/>
      <c r="AK151" s="375"/>
      <c r="AL151" s="375"/>
      <c r="AM151" s="375"/>
      <c r="AN151" s="375"/>
      <c r="AO151" s="375"/>
      <c r="AP151" s="375"/>
      <c r="AQ151" s="375"/>
      <c r="AR151" s="375"/>
      <c r="AS151" s="375"/>
      <c r="AT151" s="375"/>
      <c r="AU151" s="375"/>
      <c r="AV151" s="375"/>
      <c r="AW151" s="375"/>
      <c r="AX151" s="375"/>
      <c r="AY151" s="375"/>
      <c r="AZ151" s="375"/>
      <c r="BA151" s="375"/>
      <c r="BB151" s="375"/>
      <c r="BC151" s="375"/>
      <c r="BD151" s="375"/>
      <c r="BE151" s="375"/>
      <c r="BF151" s="375"/>
      <c r="BG151" s="375"/>
      <c r="BH151" s="375"/>
      <c r="BI151" s="375"/>
      <c r="BJ151" s="375"/>
      <c r="BK151" s="375"/>
      <c r="BL151" s="375"/>
      <c r="BM151" s="375"/>
      <c r="BN151" s="375"/>
      <c r="BO151" s="375"/>
      <c r="BP151" s="375"/>
      <c r="BQ151" s="375"/>
      <c r="BR151" s="375"/>
      <c r="BS151" s="375"/>
      <c r="BT151" s="375"/>
      <c r="BU151" s="375"/>
      <c r="BV151" s="375"/>
      <c r="BW151" s="375"/>
      <c r="BX151" s="375"/>
      <c r="BY151" s="375"/>
      <c r="BZ151" s="375"/>
      <c r="CA151" s="375"/>
      <c r="CB151" s="375"/>
      <c r="CC151" s="375"/>
      <c r="CD151" s="375"/>
      <c r="CE151" s="375"/>
      <c r="CF151" s="375"/>
      <c r="CG151" s="375"/>
      <c r="CH151" s="375"/>
      <c r="CI151" s="375"/>
      <c r="CJ151" s="375"/>
      <c r="CK151" s="375"/>
      <c r="CL151" s="375"/>
      <c r="CM151" s="375"/>
      <c r="CN151" s="375"/>
      <c r="CO151" s="375"/>
      <c r="CP151" s="375"/>
      <c r="CQ151" s="375"/>
    </row>
    <row r="152" spans="32:95">
      <c r="AF152" s="375"/>
      <c r="AG152" s="375"/>
      <c r="AH152" s="375"/>
      <c r="AI152" s="375"/>
      <c r="AJ152" s="375"/>
      <c r="AK152" s="375"/>
      <c r="AL152" s="375"/>
      <c r="AM152" s="375"/>
      <c r="AN152" s="375"/>
      <c r="AO152" s="375"/>
      <c r="AP152" s="375"/>
      <c r="AQ152" s="375"/>
      <c r="AR152" s="375"/>
      <c r="AS152" s="375"/>
      <c r="AT152" s="375"/>
      <c r="AU152" s="375"/>
      <c r="AV152" s="375"/>
      <c r="AW152" s="375"/>
      <c r="AX152" s="375"/>
      <c r="AY152" s="375"/>
      <c r="AZ152" s="375"/>
      <c r="BA152" s="375"/>
      <c r="BB152" s="375"/>
      <c r="BC152" s="375"/>
      <c r="BD152" s="375"/>
      <c r="BE152" s="375"/>
      <c r="BF152" s="375"/>
      <c r="BG152" s="375"/>
      <c r="BH152" s="375"/>
      <c r="BI152" s="375"/>
      <c r="BJ152" s="375"/>
      <c r="BK152" s="375"/>
      <c r="BL152" s="375"/>
      <c r="BM152" s="375"/>
      <c r="BN152" s="375"/>
      <c r="BO152" s="375"/>
      <c r="BP152" s="375"/>
      <c r="BQ152" s="375"/>
      <c r="BR152" s="375"/>
      <c r="BS152" s="375"/>
      <c r="BT152" s="375"/>
      <c r="BU152" s="375"/>
      <c r="BV152" s="375"/>
      <c r="BW152" s="375"/>
      <c r="BX152" s="375"/>
      <c r="BY152" s="375"/>
      <c r="BZ152" s="375"/>
      <c r="CA152" s="375"/>
      <c r="CB152" s="375"/>
      <c r="CC152" s="375"/>
      <c r="CD152" s="375"/>
      <c r="CE152" s="375"/>
      <c r="CF152" s="375"/>
      <c r="CG152" s="375"/>
      <c r="CH152" s="375"/>
      <c r="CI152" s="375"/>
      <c r="CJ152" s="375"/>
      <c r="CK152" s="375"/>
      <c r="CL152" s="375"/>
      <c r="CM152" s="375"/>
      <c r="CN152" s="375"/>
      <c r="CO152" s="375"/>
      <c r="CP152" s="375"/>
      <c r="CQ152" s="375"/>
    </row>
    <row r="153" spans="32:95">
      <c r="AF153" s="375"/>
      <c r="AG153" s="375"/>
      <c r="AH153" s="375"/>
      <c r="AI153" s="375"/>
      <c r="AJ153" s="375"/>
      <c r="AK153" s="375"/>
      <c r="AL153" s="375"/>
      <c r="AM153" s="375"/>
      <c r="AN153" s="375"/>
      <c r="AO153" s="375"/>
      <c r="AP153" s="375"/>
      <c r="AQ153" s="375"/>
      <c r="AR153" s="375"/>
      <c r="AS153" s="375"/>
      <c r="AT153" s="375"/>
      <c r="AU153" s="375"/>
      <c r="AV153" s="375"/>
      <c r="AW153" s="375"/>
      <c r="AX153" s="375"/>
      <c r="AY153" s="375"/>
      <c r="AZ153" s="375"/>
      <c r="BA153" s="375"/>
      <c r="BB153" s="375"/>
      <c r="BC153" s="375"/>
      <c r="BD153" s="375"/>
      <c r="BE153" s="375"/>
      <c r="BF153" s="375"/>
      <c r="BG153" s="375"/>
      <c r="BH153" s="375"/>
      <c r="BI153" s="375"/>
      <c r="BJ153" s="375"/>
      <c r="BK153" s="375"/>
      <c r="BL153" s="375"/>
      <c r="BM153" s="375"/>
      <c r="BN153" s="375"/>
      <c r="BO153" s="375"/>
      <c r="BP153" s="375"/>
      <c r="BQ153" s="375"/>
      <c r="BR153" s="375"/>
      <c r="BS153" s="375"/>
      <c r="BT153" s="375"/>
      <c r="BU153" s="375"/>
      <c r="BV153" s="375"/>
      <c r="BW153" s="375"/>
      <c r="BX153" s="375"/>
      <c r="BY153" s="375"/>
      <c r="BZ153" s="375"/>
      <c r="CA153" s="375"/>
      <c r="CB153" s="375"/>
      <c r="CC153" s="375"/>
      <c r="CD153" s="375"/>
      <c r="CE153" s="375"/>
      <c r="CF153" s="375"/>
      <c r="CG153" s="375"/>
      <c r="CH153" s="375"/>
      <c r="CI153" s="375"/>
      <c r="CJ153" s="375"/>
      <c r="CK153" s="375"/>
      <c r="CL153" s="375"/>
      <c r="CM153" s="375"/>
      <c r="CN153" s="375"/>
      <c r="CO153" s="375"/>
      <c r="CP153" s="375"/>
      <c r="CQ153" s="375"/>
    </row>
  </sheetData>
  <sheetProtection formatCells="0" formatColumns="0" formatRows="0"/>
  <mergeCells count="211">
    <mergeCell ref="Y89:Y92"/>
    <mergeCell ref="W89:W92"/>
    <mergeCell ref="N89:N92"/>
    <mergeCell ref="O89:O92"/>
    <mergeCell ref="P89:P92"/>
    <mergeCell ref="Q89:Q92"/>
    <mergeCell ref="R89:R92"/>
    <mergeCell ref="X89:X92"/>
    <mergeCell ref="S89:S92"/>
    <mergeCell ref="U89:U92"/>
    <mergeCell ref="T89:T92"/>
    <mergeCell ref="V89:V92"/>
    <mergeCell ref="N82:N88"/>
    <mergeCell ref="O82:O88"/>
    <mergeCell ref="P82:P88"/>
    <mergeCell ref="Q82:Q88"/>
    <mergeCell ref="R82:R88"/>
    <mergeCell ref="X82:X88"/>
    <mergeCell ref="AC89:AC92"/>
    <mergeCell ref="Z82:Z88"/>
    <mergeCell ref="AA82:AA88"/>
    <mergeCell ref="AC82:AC88"/>
    <mergeCell ref="AB82:AB88"/>
    <mergeCell ref="AB89:AB92"/>
    <mergeCell ref="Z89:Z92"/>
    <mergeCell ref="AA89:AA92"/>
    <mergeCell ref="AA68:AA72"/>
    <mergeCell ref="AC68:AC72"/>
    <mergeCell ref="Z73:Z81"/>
    <mergeCell ref="AA73:AA81"/>
    <mergeCell ref="AC73:AC81"/>
    <mergeCell ref="Y73:Y81"/>
    <mergeCell ref="AB68:AB72"/>
    <mergeCell ref="AB73:AB81"/>
    <mergeCell ref="N68:N72"/>
    <mergeCell ref="O68:O72"/>
    <mergeCell ref="P68:P72"/>
    <mergeCell ref="Q68:Q72"/>
    <mergeCell ref="Y82:Y88"/>
    <mergeCell ref="Z68:Z72"/>
    <mergeCell ref="N73:N81"/>
    <mergeCell ref="O73:O81"/>
    <mergeCell ref="P73:P81"/>
    <mergeCell ref="Q73:Q81"/>
    <mergeCell ref="R68:R72"/>
    <mergeCell ref="X68:X72"/>
    <mergeCell ref="R73:R81"/>
    <mergeCell ref="X73:X81"/>
    <mergeCell ref="Y68:Y72"/>
    <mergeCell ref="Y61:Y67"/>
    <mergeCell ref="S68:S72"/>
    <mergeCell ref="S73:S81"/>
    <mergeCell ref="U73:U81"/>
    <mergeCell ref="N61:N67"/>
    <mergeCell ref="O61:O67"/>
    <mergeCell ref="P61:P67"/>
    <mergeCell ref="Q61:Q67"/>
    <mergeCell ref="R61:R67"/>
    <mergeCell ref="X61:X67"/>
    <mergeCell ref="S61:S67"/>
    <mergeCell ref="S51:S60"/>
    <mergeCell ref="AA44:AA50"/>
    <mergeCell ref="Z51:Z60"/>
    <mergeCell ref="AA51:AA60"/>
    <mergeCell ref="AC51:AC60"/>
    <mergeCell ref="AA61:AA67"/>
    <mergeCell ref="AC61:AC67"/>
    <mergeCell ref="AB61:AB67"/>
    <mergeCell ref="Z61:Z67"/>
    <mergeCell ref="Q51:Q60"/>
    <mergeCell ref="R51:R60"/>
    <mergeCell ref="X51:X60"/>
    <mergeCell ref="X44:X50"/>
    <mergeCell ref="Z44:Z50"/>
    <mergeCell ref="Y51:Y60"/>
    <mergeCell ref="T51:T60"/>
    <mergeCell ref="V51:V60"/>
    <mergeCell ref="S44:S50"/>
    <mergeCell ref="U44:U50"/>
    <mergeCell ref="AC35:AC43"/>
    <mergeCell ref="N44:N50"/>
    <mergeCell ref="O44:O50"/>
    <mergeCell ref="P44:P50"/>
    <mergeCell ref="Q44:Q50"/>
    <mergeCell ref="R44:R50"/>
    <mergeCell ref="T44:T50"/>
    <mergeCell ref="V44:V50"/>
    <mergeCell ref="AC44:AC50"/>
    <mergeCell ref="Y44:Y50"/>
    <mergeCell ref="AC27:AC34"/>
    <mergeCell ref="N35:N43"/>
    <mergeCell ref="O35:O43"/>
    <mergeCell ref="P35:P43"/>
    <mergeCell ref="Q35:Q43"/>
    <mergeCell ref="R35:R43"/>
    <mergeCell ref="T35:T43"/>
    <mergeCell ref="V35:V43"/>
    <mergeCell ref="X35:X43"/>
    <mergeCell ref="Y35:Y43"/>
    <mergeCell ref="O19:O26"/>
    <mergeCell ref="P19:P26"/>
    <mergeCell ref="Q19:Q26"/>
    <mergeCell ref="R19:R26"/>
    <mergeCell ref="AC19:AC26"/>
    <mergeCell ref="N27:N34"/>
    <mergeCell ref="O27:O34"/>
    <mergeCell ref="P27:P34"/>
    <mergeCell ref="Q27:Q34"/>
    <mergeCell ref="R27:R34"/>
    <mergeCell ref="S27:S34"/>
    <mergeCell ref="U27:U34"/>
    <mergeCell ref="X19:X26"/>
    <mergeCell ref="Y19:Y26"/>
    <mergeCell ref="S19:S26"/>
    <mergeCell ref="U19:U26"/>
    <mergeCell ref="T27:T34"/>
    <mergeCell ref="V27:V34"/>
    <mergeCell ref="X27:X34"/>
    <mergeCell ref="Y27:Y34"/>
    <mergeCell ref="Z35:Z43"/>
    <mergeCell ref="AA35:AA43"/>
    <mergeCell ref="A93:F93"/>
    <mergeCell ref="T61:T67"/>
    <mergeCell ref="V61:V67"/>
    <mergeCell ref="S35:S43"/>
    <mergeCell ref="U35:U43"/>
    <mergeCell ref="N51:N60"/>
    <mergeCell ref="O51:O60"/>
    <mergeCell ref="P51:P60"/>
    <mergeCell ref="N19:N26"/>
    <mergeCell ref="AB27:AB34"/>
    <mergeCell ref="AB35:AB43"/>
    <mergeCell ref="AB44:AB50"/>
    <mergeCell ref="AB51:AB60"/>
    <mergeCell ref="Z19:Z26"/>
    <mergeCell ref="AA19:AA26"/>
    <mergeCell ref="Z27:Z34"/>
    <mergeCell ref="AA27:AA34"/>
    <mergeCell ref="W27:W34"/>
    <mergeCell ref="Q8:Q9"/>
    <mergeCell ref="AB19:AB26"/>
    <mergeCell ref="A7:A9"/>
    <mergeCell ref="Y7:Y9"/>
    <mergeCell ref="B7:C9"/>
    <mergeCell ref="T7:T9"/>
    <mergeCell ref="V7:V9"/>
    <mergeCell ref="F7:F9"/>
    <mergeCell ref="X7:X9"/>
    <mergeCell ref="D7:D9"/>
    <mergeCell ref="R11:R18"/>
    <mergeCell ref="P11:P18"/>
    <mergeCell ref="N11:N18"/>
    <mergeCell ref="O11:O18"/>
    <mergeCell ref="Q11:Q18"/>
    <mergeCell ref="G8:H8"/>
    <mergeCell ref="K8:L8"/>
    <mergeCell ref="M8:M9"/>
    <mergeCell ref="I8:J8"/>
    <mergeCell ref="I9:I10"/>
    <mergeCell ref="A3:E3"/>
    <mergeCell ref="AB7:AB9"/>
    <mergeCell ref="S7:S10"/>
    <mergeCell ref="E7:E9"/>
    <mergeCell ref="N8:N9"/>
    <mergeCell ref="O8:O9"/>
    <mergeCell ref="R8:R9"/>
    <mergeCell ref="P8:P9"/>
    <mergeCell ref="G7:R7"/>
    <mergeCell ref="J9:J10"/>
    <mergeCell ref="V2:AC2"/>
    <mergeCell ref="V3:AC3"/>
    <mergeCell ref="AC7:AC9"/>
    <mergeCell ref="AA7:AA9"/>
    <mergeCell ref="Z7:Z9"/>
    <mergeCell ref="A4:AC4"/>
    <mergeCell ref="A5:AC5"/>
    <mergeCell ref="U7:U10"/>
    <mergeCell ref="W7:W10"/>
    <mergeCell ref="A2:E2"/>
    <mergeCell ref="Z11:Z18"/>
    <mergeCell ref="AA11:AA18"/>
    <mergeCell ref="AC11:AC18"/>
    <mergeCell ref="AB11:AB18"/>
    <mergeCell ref="X11:X18"/>
    <mergeCell ref="Y11:Y18"/>
    <mergeCell ref="S11:S18"/>
    <mergeCell ref="U11:U18"/>
    <mergeCell ref="W11:W18"/>
    <mergeCell ref="T19:T26"/>
    <mergeCell ref="V19:V26"/>
    <mergeCell ref="T11:T18"/>
    <mergeCell ref="V11:V18"/>
    <mergeCell ref="W19:W26"/>
    <mergeCell ref="W35:W43"/>
    <mergeCell ref="U61:U67"/>
    <mergeCell ref="W61:W67"/>
    <mergeCell ref="W68:W72"/>
    <mergeCell ref="U51:U60"/>
    <mergeCell ref="W51:W60"/>
    <mergeCell ref="W44:W50"/>
    <mergeCell ref="U68:U72"/>
    <mergeCell ref="W73:W81"/>
    <mergeCell ref="T68:T72"/>
    <mergeCell ref="V68:V72"/>
    <mergeCell ref="T73:T81"/>
    <mergeCell ref="V73:V81"/>
    <mergeCell ref="S82:S88"/>
    <mergeCell ref="U82:U88"/>
    <mergeCell ref="W82:W88"/>
    <mergeCell ref="T82:T88"/>
    <mergeCell ref="V82:V88"/>
  </mergeCells>
  <phoneticPr fontId="0" type="noConversion"/>
  <printOptions horizontalCentered="1"/>
  <pageMargins left="0" right="0" top="0.17" bottom="0" header="0" footer="0"/>
  <pageSetup paperSize="9" scale="70"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sheetPr codeName="Sheet11"/>
  <dimension ref="A1:S29"/>
  <sheetViews>
    <sheetView topLeftCell="A10" zoomScale="90" zoomScaleNormal="90" zoomScaleSheetLayoutView="85" workbookViewId="0">
      <selection activeCell="J28" sqref="J28"/>
    </sheetView>
  </sheetViews>
  <sheetFormatPr defaultRowHeight="17.25"/>
  <cols>
    <col min="1" max="1" width="3.625" style="396" customWidth="1"/>
    <col min="2" max="2" width="17.125" style="396" customWidth="1"/>
    <col min="3" max="3" width="8.375" style="396" customWidth="1"/>
    <col min="4" max="4" width="8.625" style="397" customWidth="1"/>
    <col min="5" max="5" width="6.875" style="397" customWidth="1"/>
    <col min="6" max="6" width="9.25" style="397" customWidth="1"/>
    <col min="7" max="8" width="8.5" style="397" customWidth="1"/>
    <col min="9" max="9" width="10.25" style="397" customWidth="1"/>
    <col min="10" max="11" width="9.5" style="397" customWidth="1"/>
    <col min="12" max="12" width="11.625" style="397" customWidth="1"/>
    <col min="13" max="13" width="8" style="397" customWidth="1"/>
    <col min="14" max="14" width="8.75" style="397" customWidth="1"/>
    <col min="15" max="15" width="11.625" style="397" customWidth="1"/>
    <col min="16" max="16" width="10.125" style="396" customWidth="1"/>
    <col min="17" max="17" width="9.375" style="397" customWidth="1"/>
    <col min="18" max="18" width="12" style="396" customWidth="1"/>
    <col min="19" max="19" width="15.375" style="396" customWidth="1"/>
    <col min="20" max="16384" width="9" style="396"/>
  </cols>
  <sheetData>
    <row r="1" spans="1:19">
      <c r="S1" s="398" t="s">
        <v>129</v>
      </c>
    </row>
    <row r="2" spans="1:19" ht="25.5" customHeight="1">
      <c r="A2" s="559" t="s">
        <v>115</v>
      </c>
      <c r="B2" s="559"/>
      <c r="C2" s="559"/>
      <c r="D2" s="559"/>
      <c r="E2" s="559"/>
      <c r="F2" s="399"/>
      <c r="L2" s="405"/>
      <c r="M2" s="405"/>
      <c r="N2" s="405"/>
      <c r="O2" s="548" t="s">
        <v>12</v>
      </c>
      <c r="P2" s="548"/>
      <c r="Q2" s="548"/>
      <c r="R2" s="548"/>
      <c r="S2" s="548"/>
    </row>
    <row r="3" spans="1:19" ht="32.25" customHeight="1">
      <c r="A3" s="560" t="s">
        <v>116</v>
      </c>
      <c r="B3" s="560"/>
      <c r="C3" s="560"/>
      <c r="D3" s="560"/>
      <c r="E3" s="560"/>
      <c r="F3" s="76"/>
      <c r="L3" s="406"/>
      <c r="M3" s="406"/>
      <c r="N3" s="406"/>
      <c r="O3" s="547" t="s">
        <v>13</v>
      </c>
      <c r="P3" s="547"/>
      <c r="Q3" s="547"/>
      <c r="R3" s="547"/>
      <c r="S3" s="547"/>
    </row>
    <row r="4" spans="1:19" s="16" customFormat="1" ht="32.25" customHeight="1">
      <c r="A4" s="491" t="s">
        <v>169</v>
      </c>
      <c r="B4" s="491"/>
      <c r="C4" s="491"/>
      <c r="D4" s="491"/>
      <c r="E4" s="491"/>
      <c r="F4" s="491"/>
      <c r="G4" s="491"/>
      <c r="H4" s="491"/>
      <c r="I4" s="491"/>
      <c r="J4" s="491"/>
      <c r="K4" s="491"/>
      <c r="L4" s="491"/>
      <c r="M4" s="491"/>
      <c r="N4" s="491"/>
      <c r="O4" s="491"/>
      <c r="P4" s="491"/>
      <c r="Q4" s="491"/>
      <c r="R4" s="491"/>
    </row>
    <row r="5" spans="1:19" s="17" customFormat="1" ht="29.25" customHeight="1">
      <c r="A5" s="492" t="s">
        <v>322</v>
      </c>
      <c r="B5" s="492"/>
      <c r="C5" s="492"/>
      <c r="D5" s="492"/>
      <c r="E5" s="492"/>
      <c r="F5" s="492"/>
      <c r="G5" s="492"/>
      <c r="H5" s="492"/>
      <c r="I5" s="492"/>
      <c r="J5" s="492"/>
      <c r="K5" s="492"/>
      <c r="L5" s="492"/>
      <c r="M5" s="492"/>
      <c r="N5" s="492"/>
      <c r="O5" s="492"/>
      <c r="P5" s="492"/>
      <c r="Q5" s="492"/>
      <c r="R5" s="492"/>
    </row>
    <row r="6" spans="1:19" s="18" customFormat="1" ht="9.75" customHeight="1">
      <c r="D6" s="78"/>
      <c r="E6" s="79"/>
      <c r="F6" s="80"/>
      <c r="G6" s="80"/>
      <c r="H6" s="80"/>
      <c r="I6" s="80"/>
      <c r="J6" s="81"/>
      <c r="K6" s="80"/>
      <c r="L6" s="80"/>
      <c r="M6" s="80"/>
      <c r="N6" s="80"/>
      <c r="O6" s="80"/>
      <c r="Q6" s="80"/>
    </row>
    <row r="7" spans="1:19" s="390" customFormat="1" ht="20.25" customHeight="1">
      <c r="A7" s="558" t="s">
        <v>0</v>
      </c>
      <c r="B7" s="558" t="s">
        <v>26</v>
      </c>
      <c r="C7" s="558"/>
      <c r="D7" s="513" t="s">
        <v>79</v>
      </c>
      <c r="E7" s="515"/>
      <c r="F7" s="515"/>
      <c r="G7" s="515"/>
      <c r="H7" s="515"/>
      <c r="I7" s="514"/>
      <c r="J7" s="503" t="s">
        <v>157</v>
      </c>
      <c r="K7" s="550" t="s">
        <v>181</v>
      </c>
      <c r="L7" s="488" t="s">
        <v>183</v>
      </c>
      <c r="M7" s="488" t="s">
        <v>94</v>
      </c>
      <c r="N7" s="488" t="s">
        <v>95</v>
      </c>
      <c r="O7" s="488" t="s">
        <v>180</v>
      </c>
      <c r="P7" s="485" t="s">
        <v>177</v>
      </c>
      <c r="Q7" s="488" t="s">
        <v>204</v>
      </c>
      <c r="R7" s="488" t="s">
        <v>205</v>
      </c>
      <c r="S7" s="488" t="s">
        <v>323</v>
      </c>
    </row>
    <row r="8" spans="1:19" s="390" customFormat="1" ht="44.25" customHeight="1">
      <c r="A8" s="558"/>
      <c r="B8" s="558"/>
      <c r="C8" s="558"/>
      <c r="D8" s="529" t="s">
        <v>98</v>
      </c>
      <c r="E8" s="529" t="s">
        <v>80</v>
      </c>
      <c r="F8" s="529" t="s">
        <v>81</v>
      </c>
      <c r="G8" s="529" t="s">
        <v>99</v>
      </c>
      <c r="H8" s="529" t="s">
        <v>100</v>
      </c>
      <c r="I8" s="529" t="s">
        <v>179</v>
      </c>
      <c r="J8" s="529"/>
      <c r="K8" s="551"/>
      <c r="L8" s="489"/>
      <c r="M8" s="489"/>
      <c r="N8" s="489"/>
      <c r="O8" s="489"/>
      <c r="P8" s="486"/>
      <c r="Q8" s="489"/>
      <c r="R8" s="489"/>
      <c r="S8" s="489"/>
    </row>
    <row r="9" spans="1:19" s="390" customFormat="1" ht="44.25" customHeight="1">
      <c r="A9" s="558"/>
      <c r="B9" s="558"/>
      <c r="C9" s="558"/>
      <c r="D9" s="504"/>
      <c r="E9" s="504"/>
      <c r="F9" s="504"/>
      <c r="G9" s="504"/>
      <c r="H9" s="504"/>
      <c r="I9" s="504"/>
      <c r="J9" s="529"/>
      <c r="K9" s="552"/>
      <c r="L9" s="553"/>
      <c r="M9" s="553"/>
      <c r="N9" s="553"/>
      <c r="O9" s="553"/>
      <c r="P9" s="487"/>
      <c r="Q9" s="490"/>
      <c r="R9" s="490"/>
      <c r="S9" s="490"/>
    </row>
    <row r="10" spans="1:19" s="85" customFormat="1" ht="14.25" customHeight="1">
      <c r="A10" s="19" t="s">
        <v>1</v>
      </c>
      <c r="B10" s="556" t="s">
        <v>2</v>
      </c>
      <c r="C10" s="557"/>
      <c r="D10" s="19" t="s">
        <v>3</v>
      </c>
      <c r="E10" s="19" t="s">
        <v>4</v>
      </c>
      <c r="F10" s="20" t="s">
        <v>5</v>
      </c>
      <c r="G10" s="20" t="s">
        <v>6</v>
      </c>
      <c r="H10" s="84" t="s">
        <v>7</v>
      </c>
      <c r="I10" s="84" t="s">
        <v>8</v>
      </c>
      <c r="J10" s="20" t="s">
        <v>9</v>
      </c>
      <c r="K10" s="83" t="s">
        <v>10</v>
      </c>
      <c r="L10" s="19" t="s">
        <v>11</v>
      </c>
      <c r="M10" s="19" t="s">
        <v>76</v>
      </c>
      <c r="N10" s="20" t="s">
        <v>77</v>
      </c>
      <c r="O10" s="20" t="s">
        <v>78</v>
      </c>
      <c r="P10" s="20" t="s">
        <v>101</v>
      </c>
      <c r="Q10" s="84" t="s">
        <v>102</v>
      </c>
      <c r="R10" s="84" t="s">
        <v>103</v>
      </c>
      <c r="S10" s="403" t="s">
        <v>104</v>
      </c>
    </row>
    <row r="11" spans="1:19" s="86" customFormat="1" ht="27.75" customHeight="1">
      <c r="A11" s="227">
        <v>1</v>
      </c>
      <c r="B11" s="253" t="str">
        <f>IF('Mau A1'!B11="","",'Mau A1'!B11)</f>
        <v xml:space="preserve">Võ Anh </v>
      </c>
      <c r="C11" s="254" t="str">
        <f>IF('Mau A1'!C11="","",'Mau A1'!C11)</f>
        <v>Hào</v>
      </c>
      <c r="D11" s="463">
        <f>SUM('Mau A1'!M11:M18)</f>
        <v>511</v>
      </c>
      <c r="E11" s="392">
        <f>SUM('Mau A1'!N11:N18)</f>
        <v>54</v>
      </c>
      <c r="F11" s="392">
        <f>SUM('Mau A1'!O11:O18)</f>
        <v>0</v>
      </c>
      <c r="G11" s="460">
        <f>SUM('Mau A1'!P11:P18)</f>
        <v>565</v>
      </c>
      <c r="H11" s="392">
        <f>SUM('Mau A1'!Q11:Q18)</f>
        <v>0</v>
      </c>
      <c r="I11" s="392">
        <f>SUM('Mau A1'!R11:R18)</f>
        <v>0</v>
      </c>
      <c r="J11" s="392">
        <f>SUM('Mau A1'!T11:T18)</f>
        <v>270</v>
      </c>
      <c r="K11" s="392">
        <f>SUM('Mau A1'!V11:V18)</f>
        <v>587</v>
      </c>
      <c r="L11" s="392">
        <f>SUM('Mau A1'!X11:X18)</f>
        <v>273</v>
      </c>
      <c r="M11" s="392">
        <f>SUM('Mau A1'!Y11:Y18)</f>
        <v>295</v>
      </c>
      <c r="N11" s="392">
        <f>SUM('Mau A1'!Z11:Z18)</f>
        <v>-176.3</v>
      </c>
      <c r="O11" s="392">
        <f>SUM('Mau A1'!AA11:AA18)</f>
        <v>-82</v>
      </c>
      <c r="P11" s="400">
        <f>SUM('Mau A1'!AC11:AC18)</f>
        <v>36.699999999999989</v>
      </c>
      <c r="Q11" s="392">
        <f>SUM('Mau A1'!AB11:AB18)</f>
        <v>0</v>
      </c>
      <c r="R11" s="401">
        <f>P11+Q11</f>
        <v>36.699999999999989</v>
      </c>
      <c r="S11" s="407">
        <v>-196.6</v>
      </c>
    </row>
    <row r="12" spans="1:19" s="86" customFormat="1" ht="27.75" customHeight="1">
      <c r="A12" s="227">
        <v>2</v>
      </c>
      <c r="B12" s="255" t="str">
        <f>IF('Mau A1'!B19="","",'Mau A1'!B19)</f>
        <v xml:space="preserve">Đinh Đồng </v>
      </c>
      <c r="C12" s="256" t="str">
        <f>IF('Mau A1'!C19="","",'Mau A1'!C19)</f>
        <v xml:space="preserve">Hiệp </v>
      </c>
      <c r="D12" s="463">
        <f>SUM('Mau A1'!M19:M26)</f>
        <v>429</v>
      </c>
      <c r="E12" s="392">
        <f>SUM('Mau A1'!N19:N26)</f>
        <v>67.5</v>
      </c>
      <c r="F12" s="393">
        <f>SUM('Mau A1'!O19:O26)</f>
        <v>0</v>
      </c>
      <c r="G12" s="461">
        <f>SUM('Mau A1'!P19:P26)</f>
        <v>496.5</v>
      </c>
      <c r="H12" s="393">
        <f>SUM('Mau A1'!Q19:Q26)</f>
        <v>0</v>
      </c>
      <c r="I12" s="393">
        <f>SUM('Mau A1'!R19:R26)</f>
        <v>0</v>
      </c>
      <c r="J12" s="393">
        <f>SUM('Mau A1'!T19:T26)</f>
        <v>270</v>
      </c>
      <c r="K12" s="393">
        <f>SUM('Mau A1'!V19:V26)</f>
        <v>587</v>
      </c>
      <c r="L12" s="393">
        <f>SUM('Mau A1'!X19:X26)</f>
        <v>273</v>
      </c>
      <c r="M12" s="393">
        <f>SUM('Mau A1'!Y19:Y26)</f>
        <v>226.5</v>
      </c>
      <c r="N12" s="393">
        <f>SUM('Mau A1'!Z19:Z26)</f>
        <v>-176.3</v>
      </c>
      <c r="O12" s="393">
        <f>SUM('Mau A1'!AA19:AA26)</f>
        <v>-82</v>
      </c>
      <c r="P12" s="394">
        <f>SUM('Mau A1'!AC19:AC26)</f>
        <v>-31.800000000000011</v>
      </c>
      <c r="Q12" s="393">
        <f>SUM('Mau A1'!AB19:AB26)</f>
        <v>0</v>
      </c>
      <c r="R12" s="401">
        <f t="shared" ref="R12:R21" si="0">P12+Q12</f>
        <v>-31.800000000000011</v>
      </c>
      <c r="S12" s="407">
        <v>-155.6</v>
      </c>
    </row>
    <row r="13" spans="1:19" s="86" customFormat="1" ht="27.75" customHeight="1">
      <c r="A13" s="227">
        <v>3</v>
      </c>
      <c r="B13" s="257" t="str">
        <f>IF('Mau A1'!B27="","",'Mau A1'!B27)</f>
        <v xml:space="preserve">Phan văn </v>
      </c>
      <c r="C13" s="258" t="str">
        <f>IF('Mau A1'!C27="","",'Mau A1'!C27)</f>
        <v>Hòa</v>
      </c>
      <c r="D13" s="463">
        <f>SUM('Mau A1'!M27:M34)</f>
        <v>425</v>
      </c>
      <c r="E13" s="393">
        <f>SUM('Mau A1'!N27:N34)</f>
        <v>40.5</v>
      </c>
      <c r="F13" s="393">
        <f>SUM('Mau A1'!O27:O34)</f>
        <v>0</v>
      </c>
      <c r="G13" s="461">
        <f>SUM('Mau A1'!P27:P34)</f>
        <v>465.5</v>
      </c>
      <c r="H13" s="393">
        <f>SUM('Mau A1'!Q27:Q34)</f>
        <v>0</v>
      </c>
      <c r="I13" s="393">
        <f>SUM('Mau A1'!R27:R34)</f>
        <v>0</v>
      </c>
      <c r="J13" s="393">
        <f>SUM('Mau A1'!T27:T34)</f>
        <v>270</v>
      </c>
      <c r="K13" s="393">
        <f>SUM('Mau A1'!V27:V34)</f>
        <v>587</v>
      </c>
      <c r="L13" s="393">
        <f>SUM('Mau A1'!X27:X34)</f>
        <v>273</v>
      </c>
      <c r="M13" s="393">
        <f>SUM('Mau A1'!Y27:Y34)</f>
        <v>195.5</v>
      </c>
      <c r="N13" s="393">
        <f>SUM('Mau A1'!Z27:Z34)</f>
        <v>-176.3</v>
      </c>
      <c r="O13" s="393">
        <f>SUM('Mau A1'!AA27:AA34)</f>
        <v>-82</v>
      </c>
      <c r="P13" s="394">
        <f>SUM('Mau A1'!AC27:AC34)</f>
        <v>-62.800000000000011</v>
      </c>
      <c r="Q13" s="393">
        <f>SUM('Mau A1'!AB27:AB34)</f>
        <v>0</v>
      </c>
      <c r="R13" s="401">
        <f t="shared" si="0"/>
        <v>-62.800000000000011</v>
      </c>
      <c r="S13" s="407">
        <v>-135.6</v>
      </c>
    </row>
    <row r="14" spans="1:19" s="86" customFormat="1" ht="27.75" customHeight="1">
      <c r="A14" s="227">
        <v>4</v>
      </c>
      <c r="B14" s="257" t="str">
        <f>IF('Mau A1'!B35="","",'Mau A1'!B35)</f>
        <v>Trần Đình</v>
      </c>
      <c r="C14" s="258" t="str">
        <f>IF('Mau A1'!C35="","",'Mau A1'!C35)</f>
        <v>Khoa</v>
      </c>
      <c r="D14" s="463">
        <f>SUM('Mau A1'!M35:M43)</f>
        <v>360</v>
      </c>
      <c r="E14" s="393">
        <f>SUM('Mau A1'!N35:N43)</f>
        <v>40.5</v>
      </c>
      <c r="F14" s="393">
        <f>SUM('Mau A1'!O35:O43)</f>
        <v>0</v>
      </c>
      <c r="G14" s="461">
        <f>SUM('Mau A1'!P35:P43)</f>
        <v>400.5</v>
      </c>
      <c r="H14" s="393">
        <f>SUM('Mau A1'!Q35:Q43)</f>
        <v>0</v>
      </c>
      <c r="I14" s="393">
        <f>SUM('Mau A1'!R35:R43)</f>
        <v>0</v>
      </c>
      <c r="J14" s="393">
        <f>SUM('Mau A1'!T35:T43)</f>
        <v>270</v>
      </c>
      <c r="K14" s="393">
        <f>SUM('Mau A1'!V35:V43)</f>
        <v>587</v>
      </c>
      <c r="L14" s="393">
        <f>SUM('Mau A1'!X35:X43)</f>
        <v>273</v>
      </c>
      <c r="M14" s="393">
        <f>SUM('Mau A1'!Y35:Y43)</f>
        <v>130.5</v>
      </c>
      <c r="N14" s="393">
        <f>SUM('Mau A1'!Z35:Z43)</f>
        <v>-176.3</v>
      </c>
      <c r="O14" s="393">
        <f>SUM('Mau A1'!AA35:AA43)</f>
        <v>-82</v>
      </c>
      <c r="P14" s="394">
        <f>SUM('Mau A1'!AC35:AC43)</f>
        <v>-127.80000000000001</v>
      </c>
      <c r="Q14" s="393">
        <f>SUM('Mau A1'!AB35:AB43)</f>
        <v>0</v>
      </c>
      <c r="R14" s="401">
        <f t="shared" si="0"/>
        <v>-127.80000000000001</v>
      </c>
      <c r="S14" s="407">
        <v>-159.69999999999999</v>
      </c>
    </row>
    <row r="15" spans="1:19" s="86" customFormat="1" ht="27.75" customHeight="1">
      <c r="A15" s="227">
        <v>5</v>
      </c>
      <c r="B15" s="257" t="str">
        <f>IF('Mau A1'!B44="","",'Mau A1'!B44)</f>
        <v xml:space="preserve">Đỗ Trọng </v>
      </c>
      <c r="C15" s="258" t="str">
        <f>IF('Mau A1'!C44="","",'Mau A1'!C44)</f>
        <v>Quý</v>
      </c>
      <c r="D15" s="463">
        <f>SUM('Mau A1'!M44:M50)</f>
        <v>480</v>
      </c>
      <c r="E15" s="393">
        <f>SUM('Mau A1'!N44:N50)</f>
        <v>40.5</v>
      </c>
      <c r="F15" s="393">
        <f>SUM('Mau A1'!O44:O50)</f>
        <v>0</v>
      </c>
      <c r="G15" s="461">
        <f>SUM('Mau A1'!P44:P50)</f>
        <v>520.5</v>
      </c>
      <c r="H15" s="393">
        <f>SUM('Mau A1'!Q44:Q50)</f>
        <v>0</v>
      </c>
      <c r="I15" s="393">
        <f>SUM('Mau A1'!R44:R50)</f>
        <v>0</v>
      </c>
      <c r="J15" s="393">
        <f>SUM('Mau A1'!T44:T50)</f>
        <v>270</v>
      </c>
      <c r="K15" s="393">
        <f>SUM('Mau A1'!V44:V50)</f>
        <v>587</v>
      </c>
      <c r="L15" s="393">
        <f>SUM('Mau A1'!X44:X50)</f>
        <v>273</v>
      </c>
      <c r="M15" s="393">
        <f>SUM('Mau A1'!Y44:Y50)</f>
        <v>250.5</v>
      </c>
      <c r="N15" s="393">
        <f>SUM('Mau A1'!Z44:Z50)</f>
        <v>-176.3</v>
      </c>
      <c r="O15" s="393">
        <f>SUM('Mau A1'!AA44:AA50)</f>
        <v>-82</v>
      </c>
      <c r="P15" s="394">
        <f>SUM('Mau A1'!AC44:AC50)</f>
        <v>-7.8000000000000114</v>
      </c>
      <c r="Q15" s="393">
        <f>SUM('Mau A1'!AB44:AB50)</f>
        <v>0</v>
      </c>
      <c r="R15" s="401">
        <f t="shared" si="0"/>
        <v>-7.8000000000000114</v>
      </c>
      <c r="S15" s="407">
        <v>-241.3</v>
      </c>
    </row>
    <row r="16" spans="1:19" s="86" customFormat="1" ht="27.75" customHeight="1">
      <c r="A16" s="227">
        <v>6</v>
      </c>
      <c r="B16" s="257" t="str">
        <f>IF('Mau A1'!B51="","",'Mau A1'!B51)</f>
        <v xml:space="preserve">Đặng Thế </v>
      </c>
      <c r="C16" s="258" t="str">
        <f>IF('Mau A1'!C51="","",'Mau A1'!C51)</f>
        <v>Huân</v>
      </c>
      <c r="D16" s="463">
        <f>SUM('Mau A1'!M51:M60)</f>
        <v>425</v>
      </c>
      <c r="E16" s="393">
        <f>SUM('Mau A1'!N51:N60)</f>
        <v>54</v>
      </c>
      <c r="F16" s="393">
        <f>SUM('Mau A1'!O51:O60)</f>
        <v>0</v>
      </c>
      <c r="G16" s="461">
        <f>SUM('Mau A1'!P51:P60)</f>
        <v>479</v>
      </c>
      <c r="H16" s="393">
        <f>SUM('Mau A1'!Q51:Q60)</f>
        <v>0</v>
      </c>
      <c r="I16" s="393">
        <f>SUM('Mau A1'!R51:R60)</f>
        <v>0</v>
      </c>
      <c r="J16" s="393">
        <f>SUM('Mau A1'!T51:T60)</f>
        <v>270</v>
      </c>
      <c r="K16" s="393">
        <f>SUM('Mau A1'!V51:V60)</f>
        <v>587</v>
      </c>
      <c r="L16" s="393">
        <f>SUM('Mau A1'!X51:X60)</f>
        <v>273</v>
      </c>
      <c r="M16" s="393">
        <f>SUM('Mau A1'!Y51:Y60)</f>
        <v>209</v>
      </c>
      <c r="N16" s="393">
        <f>SUM('Mau A1'!Z51:Z60)</f>
        <v>-176.3</v>
      </c>
      <c r="O16" s="393">
        <f>SUM('Mau A1'!AA51:AA60)</f>
        <v>-82</v>
      </c>
      <c r="P16" s="394">
        <f>SUM('Mau A1'!AC51:AC60)</f>
        <v>-49.300000000000011</v>
      </c>
      <c r="Q16" s="393">
        <f>SUM('Mau A1'!AB51:AB60)</f>
        <v>0</v>
      </c>
      <c r="R16" s="401">
        <f t="shared" si="0"/>
        <v>-49.300000000000011</v>
      </c>
      <c r="S16" s="407">
        <v>-98.3</v>
      </c>
    </row>
    <row r="17" spans="1:19" s="86" customFormat="1" ht="27.75" customHeight="1">
      <c r="A17" s="227">
        <v>7</v>
      </c>
      <c r="B17" s="257" t="str">
        <f>IF('Mau A1'!B61="","",'Mau A1'!B61)</f>
        <v>Võ Phước</v>
      </c>
      <c r="C17" s="258" t="str">
        <f>IF('Mau A1'!C61="","",'Mau A1'!C61)</f>
        <v xml:space="preserve">Quang </v>
      </c>
      <c r="D17" s="463">
        <f>SUM('Mau A1'!M61:M67)</f>
        <v>456</v>
      </c>
      <c r="E17" s="393">
        <f>SUM('Mau A1'!N61:N67)</f>
        <v>40.5</v>
      </c>
      <c r="F17" s="393">
        <f>SUM('Mau A1'!O61:O67)</f>
        <v>0</v>
      </c>
      <c r="G17" s="461">
        <f>SUM('Mau A1'!P61:P67)</f>
        <v>496.5</v>
      </c>
      <c r="H17" s="393">
        <f>SUM('Mau A1'!Q61:Q67)</f>
        <v>60</v>
      </c>
      <c r="I17" s="393">
        <f>SUM('Mau A1'!R61:R67)</f>
        <v>0</v>
      </c>
      <c r="J17" s="393">
        <f>SUM('Mau A1'!T61:T67)</f>
        <v>260.2</v>
      </c>
      <c r="K17" s="393">
        <f>SUM('Mau A1'!V61:V67)</f>
        <v>560.29999999999995</v>
      </c>
      <c r="L17" s="393">
        <f>SUM('Mau A1'!X61:X67)</f>
        <v>273</v>
      </c>
      <c r="M17" s="393">
        <f>SUM('Mau A1'!Y61:Y67)</f>
        <v>236.3</v>
      </c>
      <c r="N17" s="393">
        <f>SUM('Mau A1'!Z61:Z67)</f>
        <v>-150.19999999999999</v>
      </c>
      <c r="O17" s="393">
        <f>SUM('Mau A1'!AA61:AA67)</f>
        <v>-82</v>
      </c>
      <c r="P17" s="394">
        <f>SUM('Mau A1'!AC61:AC67)</f>
        <v>4.1000000000000227</v>
      </c>
      <c r="Q17" s="393">
        <f>SUM('Mau A1'!AB61:AB67)</f>
        <v>0</v>
      </c>
      <c r="R17" s="401">
        <f t="shared" si="0"/>
        <v>4.1000000000000227</v>
      </c>
      <c r="S17" s="407">
        <v>-68.599999999999994</v>
      </c>
    </row>
    <row r="18" spans="1:19" s="86" customFormat="1" ht="27.75" customHeight="1">
      <c r="A18" s="227">
        <v>8</v>
      </c>
      <c r="B18" s="257" t="str">
        <f>IF('Mau A1'!B68="","",'Mau A1'!B68)</f>
        <v xml:space="preserve">Hoàng Văn </v>
      </c>
      <c r="C18" s="258" t="str">
        <f>IF('Mau A1'!C68="","",'Mau A1'!C68)</f>
        <v>Viết</v>
      </c>
      <c r="D18" s="463">
        <f>SUM('Mau A1'!M68:M72)</f>
        <v>145.5</v>
      </c>
      <c r="E18" s="393">
        <f>SUM('Mau A1'!N68:N72)</f>
        <v>40.5</v>
      </c>
      <c r="F18" s="393">
        <f>SUM('Mau A1'!O68:O72)</f>
        <v>0</v>
      </c>
      <c r="G18" s="461">
        <f>SUM('Mau A1'!P68:P72)</f>
        <v>186</v>
      </c>
      <c r="H18" s="393">
        <f>SUM('Mau A1'!Q68:Q72)</f>
        <v>0</v>
      </c>
      <c r="I18" s="393">
        <f>SUM('Mau A1'!R68:R72)</f>
        <v>0</v>
      </c>
      <c r="J18" s="393">
        <f>SUM('Mau A1'!T68:T72)</f>
        <v>0</v>
      </c>
      <c r="K18" s="393">
        <f>SUM('Mau A1'!V68:V72)</f>
        <v>0</v>
      </c>
      <c r="L18" s="393">
        <f>SUM('Mau A1'!X68:X72)</f>
        <v>273</v>
      </c>
      <c r="M18" s="393">
        <f>SUM('Mau A1'!Y68:Y72)</f>
        <v>186</v>
      </c>
      <c r="N18" s="393">
        <f>SUM('Mau A1'!Z68:Z72)</f>
        <v>0</v>
      </c>
      <c r="O18" s="393">
        <f>SUM('Mau A1'!AA68:AA72)</f>
        <v>-82</v>
      </c>
      <c r="P18" s="394">
        <f>SUM('Mau A1'!AC68:AC72)</f>
        <v>104</v>
      </c>
      <c r="Q18" s="393">
        <f>SUM('Mau A1'!AB68:AB72)</f>
        <v>0</v>
      </c>
      <c r="R18" s="401">
        <f t="shared" si="0"/>
        <v>104</v>
      </c>
      <c r="S18" s="407">
        <v>-223.1</v>
      </c>
    </row>
    <row r="19" spans="1:19" s="86" customFormat="1" ht="27.75" customHeight="1">
      <c r="A19" s="227">
        <v>9</v>
      </c>
      <c r="B19" s="257" t="str">
        <f>IF('Mau A1'!B73="","",'Mau A1'!B73)</f>
        <v>Nguyễn Vũ Xuân</v>
      </c>
      <c r="C19" s="258" t="str">
        <f>IF('Mau A1'!C73="","",'Mau A1'!C73)</f>
        <v>Thì</v>
      </c>
      <c r="D19" s="463">
        <f>SUM('Mau A1'!M73:M81)</f>
        <v>376</v>
      </c>
      <c r="E19" s="393">
        <f>SUM('Mau A1'!N73:N81)</f>
        <v>40.5</v>
      </c>
      <c r="F19" s="393">
        <f>SUM('Mau A1'!O73:O81)</f>
        <v>0</v>
      </c>
      <c r="G19" s="461">
        <f>SUM('Mau A1'!P73:P81)</f>
        <v>416.5</v>
      </c>
      <c r="H19" s="393">
        <f>SUM('Mau A1'!Q73:Q81)</f>
        <v>0</v>
      </c>
      <c r="I19" s="393">
        <f>SUM('Mau A1'!R73:R81)</f>
        <v>0</v>
      </c>
      <c r="J19" s="393">
        <f>SUM('Mau A1'!T73:T81)</f>
        <v>270</v>
      </c>
      <c r="K19" s="393">
        <f>SUM('Mau A1'!V73:V81)</f>
        <v>587</v>
      </c>
      <c r="L19" s="393">
        <f>SUM('Mau A1'!X73:X81)</f>
        <v>273</v>
      </c>
      <c r="M19" s="393">
        <f>SUM('Mau A1'!Y73:Y81)</f>
        <v>146.5</v>
      </c>
      <c r="N19" s="393">
        <f>SUM('Mau A1'!Z73:Z81)</f>
        <v>-176.3</v>
      </c>
      <c r="O19" s="393">
        <f>SUM('Mau A1'!AA73:AA81)</f>
        <v>-82</v>
      </c>
      <c r="P19" s="394">
        <f>SUM('Mau A1'!AC73:AC81)</f>
        <v>-111.80000000000001</v>
      </c>
      <c r="Q19" s="393">
        <f>SUM('Mau A1'!AB73:AB81)</f>
        <v>0</v>
      </c>
      <c r="R19" s="401">
        <f t="shared" si="0"/>
        <v>-111.80000000000001</v>
      </c>
      <c r="S19" s="407">
        <v>-143.1</v>
      </c>
    </row>
    <row r="20" spans="1:19" s="86" customFormat="1" ht="27.75" customHeight="1">
      <c r="A20" s="227">
        <v>10</v>
      </c>
      <c r="B20" s="257" t="str">
        <f>IF('Mau A1'!B82="","",'Mau A1'!B82)</f>
        <v xml:space="preserve">Nguyễn Ngọc </v>
      </c>
      <c r="C20" s="258" t="str">
        <f>IF('Mau A1'!C82="","",'Mau A1'!C82)</f>
        <v>Trí</v>
      </c>
      <c r="D20" s="463">
        <f>SUM('Mau A1'!M82:M88)</f>
        <v>291.5</v>
      </c>
      <c r="E20" s="393">
        <f>SUM('Mau A1'!N82:N88)</f>
        <v>40.5</v>
      </c>
      <c r="F20" s="393">
        <f>SUM('Mau A1'!O82:O88)</f>
        <v>0</v>
      </c>
      <c r="G20" s="461">
        <f>SUM('Mau A1'!P82:P88)</f>
        <v>332</v>
      </c>
      <c r="H20" s="393">
        <f>SUM('Mau A1'!Q82:Q88)</f>
        <v>0</v>
      </c>
      <c r="I20" s="393">
        <f>SUM('Mau A1'!R82:R88)</f>
        <v>0</v>
      </c>
      <c r="J20" s="393">
        <f>SUM('Mau A1'!T82:T88)</f>
        <v>270</v>
      </c>
      <c r="K20" s="393">
        <f>SUM('Mau A1'!V82:V88)</f>
        <v>587</v>
      </c>
      <c r="L20" s="393">
        <f>SUM('Mau A1'!X82:X88)</f>
        <v>273</v>
      </c>
      <c r="M20" s="393">
        <f>SUM('Mau A1'!Y82:Y88)</f>
        <v>62</v>
      </c>
      <c r="N20" s="393">
        <f>SUM('Mau A1'!Z82:Z88)</f>
        <v>-176.3</v>
      </c>
      <c r="O20" s="393">
        <f>SUM('Mau A1'!AA82:AA88)</f>
        <v>-82</v>
      </c>
      <c r="P20" s="394">
        <f>SUM('Mau A1'!AC82:AC88)</f>
        <v>-196.3</v>
      </c>
      <c r="Q20" s="393">
        <f>SUM('Mau A1'!AB82:AB88)</f>
        <v>0</v>
      </c>
      <c r="R20" s="401">
        <f t="shared" si="0"/>
        <v>-196.3</v>
      </c>
      <c r="S20" s="407">
        <v>-164.7</v>
      </c>
    </row>
    <row r="21" spans="1:19" s="86" customFormat="1" ht="27.75" customHeight="1">
      <c r="A21" s="227">
        <v>11</v>
      </c>
      <c r="B21" s="257" t="str">
        <f>IF('Mau A1'!B89="","",'Mau A1'!B89)</f>
        <v/>
      </c>
      <c r="C21" s="258" t="str">
        <f>IF('Mau A1'!C89="","",'Mau A1'!C89)</f>
        <v/>
      </c>
      <c r="D21" s="391">
        <f>SUM('Mau A1'!M89:M92)</f>
        <v>0</v>
      </c>
      <c r="E21" s="393">
        <f>SUM('Mau A1'!N89:N92)</f>
        <v>0</v>
      </c>
      <c r="F21" s="393">
        <f>SUM('Mau A1'!O89:O92)</f>
        <v>0</v>
      </c>
      <c r="G21" s="461">
        <f>SUM('Mau A1'!P89:P92)</f>
        <v>0</v>
      </c>
      <c r="H21" s="393">
        <f>SUM('Mau A1'!Q89:Q92)</f>
        <v>60</v>
      </c>
      <c r="I21" s="393">
        <f>SUM('Mau A1'!R89:R92)</f>
        <v>0</v>
      </c>
      <c r="J21" s="393">
        <f>SUM('Mau A1'!T89:T92)</f>
        <v>135</v>
      </c>
      <c r="K21" s="393">
        <f>SUM('Mau A1'!V89:V92)</f>
        <v>306.8</v>
      </c>
      <c r="L21" s="393">
        <f>SUM('Mau A1'!X89:X92)</f>
        <v>136.5</v>
      </c>
      <c r="M21" s="393">
        <f>SUM('Mau A1'!Y89:Y92)</f>
        <v>-135</v>
      </c>
      <c r="N21" s="393">
        <f>SUM('Mau A1'!Z89:Z92)</f>
        <v>-74.099999999999994</v>
      </c>
      <c r="O21" s="393">
        <f>SUM('Mau A1'!AA89:AA92)</f>
        <v>0</v>
      </c>
      <c r="P21" s="394">
        <f>SUM('Mau A1'!AC89:AC92)</f>
        <v>-209.1</v>
      </c>
      <c r="Q21" s="393">
        <f>SUM('Mau A1'!AB89:AB92)</f>
        <v>0</v>
      </c>
      <c r="R21" s="401">
        <f t="shared" si="0"/>
        <v>-209.1</v>
      </c>
      <c r="S21" s="408">
        <v>-80.099999999999994</v>
      </c>
    </row>
    <row r="22" spans="1:19" s="337" customFormat="1" ht="27.75" customHeight="1">
      <c r="A22" s="554" t="s">
        <v>27</v>
      </c>
      <c r="B22" s="555"/>
      <c r="C22" s="555"/>
      <c r="D22" s="395">
        <f t="shared" ref="D22:R22" si="1">SUM(D11:D21)</f>
        <v>3899</v>
      </c>
      <c r="E22" s="395">
        <f t="shared" si="1"/>
        <v>459</v>
      </c>
      <c r="F22" s="395">
        <f t="shared" si="1"/>
        <v>0</v>
      </c>
      <c r="G22" s="462">
        <f t="shared" si="1"/>
        <v>4358</v>
      </c>
      <c r="H22" s="395">
        <f t="shared" si="1"/>
        <v>120</v>
      </c>
      <c r="I22" s="395">
        <f t="shared" si="1"/>
        <v>0</v>
      </c>
      <c r="J22" s="395">
        <f t="shared" si="1"/>
        <v>2555.1999999999998</v>
      </c>
      <c r="K22" s="395">
        <f t="shared" si="1"/>
        <v>5563.1</v>
      </c>
      <c r="L22" s="395">
        <f t="shared" si="1"/>
        <v>2866.5</v>
      </c>
      <c r="M22" s="395">
        <f t="shared" si="1"/>
        <v>1802.8</v>
      </c>
      <c r="N22" s="395">
        <f t="shared" si="1"/>
        <v>-1634.6999999999998</v>
      </c>
      <c r="O22" s="395">
        <f t="shared" si="1"/>
        <v>-820</v>
      </c>
      <c r="P22" s="395">
        <f t="shared" si="1"/>
        <v>-651.90000000000009</v>
      </c>
      <c r="Q22" s="395">
        <f t="shared" si="1"/>
        <v>0</v>
      </c>
      <c r="R22" s="395">
        <f t="shared" si="1"/>
        <v>-651.90000000000009</v>
      </c>
      <c r="S22" s="404">
        <f>S11+S12+S13+S14+S15+S16+S17+S18+S19+S20+S21</f>
        <v>-1666.6999999999996</v>
      </c>
    </row>
    <row r="23" spans="1:19" ht="13.5" customHeight="1">
      <c r="A23" s="87"/>
      <c r="B23" s="88"/>
      <c r="C23" s="87"/>
      <c r="D23" s="89"/>
      <c r="E23" s="89"/>
      <c r="F23" s="89"/>
      <c r="G23" s="90"/>
      <c r="J23" s="90"/>
      <c r="K23" s="90"/>
      <c r="M23" s="89"/>
      <c r="N23" s="90"/>
      <c r="O23" s="89"/>
      <c r="P23" s="87"/>
      <c r="Q23" s="89"/>
    </row>
    <row r="24" spans="1:19" ht="21" customHeight="1">
      <c r="A24" s="87"/>
      <c r="B24" s="88" t="s">
        <v>133</v>
      </c>
      <c r="C24" s="87"/>
      <c r="D24" s="89"/>
      <c r="E24" s="89"/>
      <c r="F24" s="89"/>
      <c r="G24" s="89"/>
      <c r="H24" s="89"/>
      <c r="I24" s="89"/>
      <c r="J24" s="90"/>
      <c r="K24" s="89"/>
      <c r="L24" s="89"/>
      <c r="M24" s="89"/>
      <c r="N24" s="89"/>
      <c r="O24" s="90"/>
      <c r="P24" s="87"/>
      <c r="Q24" s="90"/>
    </row>
    <row r="25" spans="1:19" ht="18.75" customHeight="1">
      <c r="A25" s="87"/>
      <c r="B25" s="91"/>
      <c r="C25" s="91"/>
      <c r="D25" s="92"/>
      <c r="E25" s="89"/>
      <c r="F25" s="89"/>
      <c r="G25" s="93"/>
      <c r="H25" s="93"/>
      <c r="I25" s="93"/>
      <c r="J25" s="89"/>
      <c r="K25" s="94"/>
      <c r="L25" s="89"/>
      <c r="Q25" s="402" t="s">
        <v>176</v>
      </c>
    </row>
    <row r="26" spans="1:19">
      <c r="A26" s="549" t="s">
        <v>28</v>
      </c>
      <c r="B26" s="549"/>
      <c r="E26" s="95" t="s">
        <v>122</v>
      </c>
      <c r="F26" s="21"/>
      <c r="G26" s="95"/>
      <c r="I26" s="95" t="s">
        <v>121</v>
      </c>
      <c r="K26" s="396"/>
      <c r="M26" s="95" t="s">
        <v>82</v>
      </c>
      <c r="N26" s="396"/>
      <c r="O26" s="396"/>
      <c r="Q26" s="95" t="s">
        <v>15</v>
      </c>
    </row>
    <row r="28" spans="1:19">
      <c r="K28" s="96"/>
      <c r="L28" s="96"/>
    </row>
    <row r="29" spans="1:19" ht="18">
      <c r="K29" s="77"/>
      <c r="L29" s="77"/>
      <c r="O29" s="97"/>
      <c r="P29" s="22"/>
      <c r="Q29" s="97"/>
    </row>
  </sheetData>
  <sheetProtection password="CC43" sheet="1" formatCells="0" formatRows="0"/>
  <mergeCells count="28">
    <mergeCell ref="A2:E2"/>
    <mergeCell ref="A3:E3"/>
    <mergeCell ref="H8:H9"/>
    <mergeCell ref="D7:I7"/>
    <mergeCell ref="D8:D9"/>
    <mergeCell ref="E8:E9"/>
    <mergeCell ref="F8:F9"/>
    <mergeCell ref="A4:R4"/>
    <mergeCell ref="A5:R5"/>
    <mergeCell ref="A7:A9"/>
    <mergeCell ref="B7:C9"/>
    <mergeCell ref="M7:M9"/>
    <mergeCell ref="G8:G9"/>
    <mergeCell ref="Q7:Q9"/>
    <mergeCell ref="O7:O9"/>
    <mergeCell ref="I8:I9"/>
    <mergeCell ref="N7:N9"/>
    <mergeCell ref="P7:P9"/>
    <mergeCell ref="S7:S9"/>
    <mergeCell ref="O3:S3"/>
    <mergeCell ref="O2:S2"/>
    <mergeCell ref="A26:B26"/>
    <mergeCell ref="R7:R9"/>
    <mergeCell ref="K7:K9"/>
    <mergeCell ref="L7:L9"/>
    <mergeCell ref="A22:C22"/>
    <mergeCell ref="B10:C10"/>
    <mergeCell ref="J7:J9"/>
  </mergeCells>
  <phoneticPr fontId="0" type="noConversion"/>
  <printOptions horizontalCentered="1"/>
  <pageMargins left="0" right="0" top="0.25" bottom="0.25" header="0" footer="0"/>
  <pageSetup paperSize="9" scale="70"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sheetPr codeName="Sheet1"/>
  <dimension ref="A1:R63"/>
  <sheetViews>
    <sheetView topLeftCell="A16" workbookViewId="0">
      <selection activeCell="H10" sqref="H10:H21"/>
    </sheetView>
  </sheetViews>
  <sheetFormatPr defaultColWidth="8" defaultRowHeight="16.5"/>
  <cols>
    <col min="1" max="1" width="7.125" style="29" customWidth="1"/>
    <col min="2" max="2" width="21.125" style="29" customWidth="1"/>
    <col min="3" max="3" width="10.625" style="29" customWidth="1"/>
    <col min="4" max="8" width="12" style="29" customWidth="1"/>
    <col min="9" max="9" width="13.25" style="29" customWidth="1"/>
    <col min="10" max="10" width="18.25" style="29" customWidth="1"/>
    <col min="11" max="16384" width="8" style="29"/>
  </cols>
  <sheetData>
    <row r="1" spans="1:18">
      <c r="J1" s="40" t="s">
        <v>30</v>
      </c>
    </row>
    <row r="2" spans="1:18" s="42" customFormat="1" ht="23.25" customHeight="1">
      <c r="A2" s="562" t="s">
        <v>115</v>
      </c>
      <c r="B2" s="562"/>
      <c r="C2" s="562"/>
      <c r="D2" s="562"/>
      <c r="E2" s="565" t="s">
        <v>12</v>
      </c>
      <c r="F2" s="565"/>
      <c r="G2" s="565"/>
      <c r="H2" s="565"/>
      <c r="I2" s="565"/>
      <c r="J2" s="565"/>
    </row>
    <row r="3" spans="1:18" s="42" customFormat="1" ht="34.5" customHeight="1">
      <c r="A3" s="563" t="s">
        <v>116</v>
      </c>
      <c r="B3" s="564"/>
      <c r="C3" s="564"/>
      <c r="D3" s="564"/>
      <c r="E3" s="566" t="s">
        <v>13</v>
      </c>
      <c r="F3" s="566"/>
      <c r="G3" s="566"/>
      <c r="H3" s="566"/>
      <c r="I3" s="566"/>
      <c r="J3" s="566"/>
    </row>
    <row r="5" spans="1:18" ht="23.25" customHeight="1">
      <c r="A5" s="561" t="s">
        <v>36</v>
      </c>
      <c r="B5" s="561"/>
      <c r="C5" s="561"/>
      <c r="D5" s="561"/>
      <c r="E5" s="561"/>
      <c r="F5" s="561"/>
      <c r="G5" s="561"/>
      <c r="H5" s="561"/>
      <c r="I5" s="561"/>
      <c r="J5" s="561"/>
    </row>
    <row r="6" spans="1:18" ht="23.25" customHeight="1">
      <c r="A6" s="561" t="s">
        <v>170</v>
      </c>
      <c r="B6" s="561"/>
      <c r="C6" s="561"/>
      <c r="D6" s="561"/>
      <c r="E6" s="561"/>
      <c r="F6" s="561"/>
      <c r="G6" s="561"/>
      <c r="H6" s="561"/>
      <c r="I6" s="561"/>
      <c r="J6" s="561"/>
    </row>
    <row r="7" spans="1:18" ht="23.25" customHeight="1">
      <c r="A7" s="583" t="s">
        <v>278</v>
      </c>
      <c r="B7" s="583"/>
      <c r="C7" s="583"/>
      <c r="D7" s="583"/>
      <c r="E7" s="583"/>
      <c r="F7" s="583"/>
      <c r="G7" s="583"/>
      <c r="H7" s="583"/>
      <c r="I7" s="583"/>
      <c r="J7" s="583"/>
      <c r="K7" s="583"/>
      <c r="L7" s="583"/>
      <c r="M7" s="583"/>
      <c r="N7" s="583"/>
      <c r="O7" s="583"/>
      <c r="P7" s="583"/>
      <c r="Q7" s="583"/>
      <c r="R7" s="583"/>
    </row>
    <row r="8" spans="1:18">
      <c r="I8" s="40"/>
    </row>
    <row r="9" spans="1:18" ht="38.25" customHeight="1">
      <c r="A9" s="572" t="s">
        <v>0</v>
      </c>
      <c r="B9" s="578" t="s">
        <v>145</v>
      </c>
      <c r="C9" s="579"/>
      <c r="D9" s="569" t="s">
        <v>31</v>
      </c>
      <c r="E9" s="570"/>
      <c r="F9" s="570"/>
      <c r="G9" s="570"/>
      <c r="H9" s="571"/>
      <c r="I9" s="574" t="s">
        <v>32</v>
      </c>
      <c r="J9" s="576" t="s">
        <v>33</v>
      </c>
    </row>
    <row r="10" spans="1:18" ht="29.25" customHeight="1">
      <c r="A10" s="573"/>
      <c r="B10" s="580"/>
      <c r="C10" s="581"/>
      <c r="D10" s="103"/>
      <c r="E10" s="103"/>
      <c r="F10" s="103"/>
      <c r="G10" s="103"/>
      <c r="H10" s="103"/>
      <c r="I10" s="575"/>
      <c r="J10" s="577"/>
    </row>
    <row r="11" spans="1:18" s="65" customFormat="1" ht="20.25" customHeight="1">
      <c r="A11" s="24">
        <v>1</v>
      </c>
      <c r="B11" s="119" t="str">
        <f>IF('Mau A1'!B11="","",'Mau A1'!B11)</f>
        <v xml:space="preserve">Võ Anh </v>
      </c>
      <c r="C11" s="120" t="str">
        <f>IF('Mau A1'!C11="","",'Mau A1'!C11)</f>
        <v>Hào</v>
      </c>
      <c r="D11" s="25"/>
      <c r="E11" s="25"/>
      <c r="F11" s="25"/>
      <c r="G11" s="25"/>
      <c r="H11" s="25"/>
      <c r="I11" s="123">
        <f t="shared" ref="I11:I16" si="0">COUNTIF(D11:H11,"X")*4</f>
        <v>0</v>
      </c>
      <c r="J11" s="24"/>
    </row>
    <row r="12" spans="1:18" s="65" customFormat="1" ht="20.25" customHeight="1">
      <c r="A12" s="24">
        <v>2</v>
      </c>
      <c r="B12" s="121" t="str">
        <f>IF('Mau A1'!B19="","",'Mau A1'!B19)</f>
        <v xml:space="preserve">Đinh Đồng </v>
      </c>
      <c r="C12" s="122" t="str">
        <f>IF('Mau A1'!C19="","",'Mau A1'!C19)</f>
        <v xml:space="preserve">Hiệp </v>
      </c>
      <c r="D12" s="25"/>
      <c r="E12" s="25"/>
      <c r="F12" s="25"/>
      <c r="G12" s="25"/>
      <c r="H12" s="25"/>
      <c r="I12" s="123">
        <f t="shared" si="0"/>
        <v>0</v>
      </c>
      <c r="J12" s="24"/>
    </row>
    <row r="13" spans="1:18" s="65" customFormat="1" ht="20.25" customHeight="1">
      <c r="A13" s="24">
        <v>3</v>
      </c>
      <c r="B13" s="121" t="str">
        <f>IF('Mau A1'!B27="","",'Mau A1'!B27)</f>
        <v xml:space="preserve">Phan văn </v>
      </c>
      <c r="C13" s="122" t="str">
        <f>IF('Mau A1'!C27="","",'Mau A1'!C27)</f>
        <v>Hòa</v>
      </c>
      <c r="D13" s="25"/>
      <c r="E13" s="25"/>
      <c r="F13" s="25"/>
      <c r="G13" s="25"/>
      <c r="H13" s="25"/>
      <c r="I13" s="123">
        <f t="shared" si="0"/>
        <v>0</v>
      </c>
      <c r="J13" s="24"/>
    </row>
    <row r="14" spans="1:18" s="65" customFormat="1" ht="20.25" customHeight="1">
      <c r="A14" s="24">
        <v>4</v>
      </c>
      <c r="B14" s="113" t="str">
        <f>IF('Mau A1'!B35="","",'Mau A1'!B35)</f>
        <v>Trần Đình</v>
      </c>
      <c r="C14" s="114" t="str">
        <f>IF('Mau A1'!C35="","",'Mau A1'!C35)</f>
        <v>Khoa</v>
      </c>
      <c r="D14" s="25"/>
      <c r="E14" s="25"/>
      <c r="F14" s="25"/>
      <c r="G14" s="25"/>
      <c r="H14" s="25"/>
      <c r="I14" s="123">
        <f t="shared" si="0"/>
        <v>0</v>
      </c>
      <c r="J14" s="24"/>
    </row>
    <row r="15" spans="1:18" s="65" customFormat="1" ht="20.25" customHeight="1">
      <c r="A15" s="24">
        <v>5</v>
      </c>
      <c r="B15" s="115" t="str">
        <f>IF('Mau A1'!B44="","",'Mau A1'!B44)</f>
        <v xml:space="preserve">Đỗ Trọng </v>
      </c>
      <c r="C15" s="116" t="str">
        <f>IF('Mau A1'!C44="","",'Mau A1'!C44)</f>
        <v>Quý</v>
      </c>
      <c r="D15" s="25"/>
      <c r="E15" s="25"/>
      <c r="F15" s="25"/>
      <c r="G15" s="25"/>
      <c r="H15" s="25"/>
      <c r="I15" s="123">
        <f t="shared" si="0"/>
        <v>0</v>
      </c>
      <c r="J15" s="24"/>
    </row>
    <row r="16" spans="1:18" s="65" customFormat="1" ht="20.25" customHeight="1">
      <c r="A16" s="24">
        <v>6</v>
      </c>
      <c r="B16" s="117" t="str">
        <f>IF('Mau A1'!B51="","",'Mau A1'!B51)</f>
        <v xml:space="preserve">Đặng Thế </v>
      </c>
      <c r="C16" s="118" t="str">
        <f>IF('Mau A1'!C51="","",'Mau A1'!C51)</f>
        <v>Huân</v>
      </c>
      <c r="D16" s="25"/>
      <c r="E16" s="25"/>
      <c r="F16" s="25"/>
      <c r="G16" s="25"/>
      <c r="H16" s="25"/>
      <c r="I16" s="123">
        <f t="shared" si="0"/>
        <v>0</v>
      </c>
      <c r="J16" s="24"/>
    </row>
    <row r="17" spans="1:10" s="65" customFormat="1" ht="20.25" customHeight="1">
      <c r="A17" s="24">
        <v>7</v>
      </c>
      <c r="B17" s="117" t="str">
        <f>IF('Mau A1'!B61="","",'Mau A1'!B61)</f>
        <v>Võ Phước</v>
      </c>
      <c r="C17" s="118" t="str">
        <f>IF('Mau A1'!C61="","",'Mau A1'!C61)</f>
        <v xml:space="preserve">Quang </v>
      </c>
      <c r="D17" s="25"/>
      <c r="E17" s="25"/>
      <c r="F17" s="25"/>
      <c r="G17" s="25"/>
      <c r="H17" s="25"/>
      <c r="I17" s="123">
        <f t="shared" ref="I17:I22" si="1">COUNTIF(D17:H17,"X")*4</f>
        <v>0</v>
      </c>
      <c r="J17" s="24"/>
    </row>
    <row r="18" spans="1:10" s="65" customFormat="1" ht="20.25" customHeight="1">
      <c r="A18" s="24">
        <v>8</v>
      </c>
      <c r="B18" s="117" t="str">
        <f>IF('Mau A1'!B68="","",'Mau A1'!B68)</f>
        <v xml:space="preserve">Hoàng Văn </v>
      </c>
      <c r="C18" s="118" t="str">
        <f>IF('Mau A1'!C68="","",'Mau A1'!C68)</f>
        <v>Viết</v>
      </c>
      <c r="D18" s="25"/>
      <c r="E18" s="25"/>
      <c r="F18" s="25"/>
      <c r="G18" s="25"/>
      <c r="H18" s="25"/>
      <c r="I18" s="123">
        <f t="shared" si="1"/>
        <v>0</v>
      </c>
      <c r="J18" s="24"/>
    </row>
    <row r="19" spans="1:10" s="65" customFormat="1" ht="20.25" customHeight="1">
      <c r="A19" s="24">
        <v>9</v>
      </c>
      <c r="B19" s="117" t="str">
        <f>IF('Mau A1'!B73="","",'Mau A1'!B73)</f>
        <v>Nguyễn Vũ Xuân</v>
      </c>
      <c r="C19" s="118" t="str">
        <f>IF('Mau A1'!C73="","",'Mau A1'!C73)</f>
        <v>Thì</v>
      </c>
      <c r="D19" s="25"/>
      <c r="E19" s="25"/>
      <c r="F19" s="25"/>
      <c r="G19" s="25"/>
      <c r="H19" s="25"/>
      <c r="I19" s="123">
        <f t="shared" si="1"/>
        <v>0</v>
      </c>
      <c r="J19" s="24"/>
    </row>
    <row r="20" spans="1:10" s="65" customFormat="1" ht="20.25" customHeight="1">
      <c r="A20" s="24">
        <v>10</v>
      </c>
      <c r="B20" s="117" t="str">
        <f>IF('Mau A1'!B82="","",'Mau A1'!B82)</f>
        <v xml:space="preserve">Nguyễn Ngọc </v>
      </c>
      <c r="C20" s="118" t="str">
        <f>IF('Mau A1'!C82="","",'Mau A1'!C82)</f>
        <v>Trí</v>
      </c>
      <c r="D20" s="25"/>
      <c r="E20" s="25"/>
      <c r="F20" s="25"/>
      <c r="G20" s="25"/>
      <c r="H20" s="25"/>
      <c r="I20" s="123">
        <f t="shared" si="1"/>
        <v>0</v>
      </c>
      <c r="J20" s="24"/>
    </row>
    <row r="21" spans="1:10" s="65" customFormat="1" ht="20.25" customHeight="1">
      <c r="A21" s="24">
        <v>11</v>
      </c>
      <c r="B21" s="117" t="str">
        <f>IF('Mau A1'!B89="","",'Mau A1'!B89)</f>
        <v/>
      </c>
      <c r="C21" s="118" t="str">
        <f>IF('Mau A1'!C89="","",'Mau A1'!C89)</f>
        <v/>
      </c>
      <c r="D21" s="25"/>
      <c r="E21" s="25"/>
      <c r="F21" s="25"/>
      <c r="G21" s="25"/>
      <c r="H21" s="25"/>
      <c r="I21" s="123">
        <f t="shared" si="1"/>
        <v>0</v>
      </c>
      <c r="J21" s="24"/>
    </row>
    <row r="22" spans="1:10" s="65" customFormat="1" ht="20.25" hidden="1" customHeight="1">
      <c r="A22" s="24">
        <v>12</v>
      </c>
      <c r="B22" s="117" t="e">
        <f>IF('Mau A1'!#REF!="","",'Mau A1'!#REF!)</f>
        <v>#REF!</v>
      </c>
      <c r="C22" s="118" t="e">
        <f>IF('Mau A1'!#REF!="","",'Mau A1'!#REF!)</f>
        <v>#REF!</v>
      </c>
      <c r="D22" s="25"/>
      <c r="E22" s="25"/>
      <c r="F22" s="25"/>
      <c r="G22" s="25"/>
      <c r="H22" s="25"/>
      <c r="I22" s="123">
        <f t="shared" si="1"/>
        <v>0</v>
      </c>
      <c r="J22" s="24"/>
    </row>
    <row r="23" spans="1:10" s="65" customFormat="1" ht="20.25" hidden="1" customHeight="1">
      <c r="A23" s="24">
        <v>13</v>
      </c>
      <c r="B23" s="117" t="e">
        <f>IF('Mau A1'!#REF!="","",'Mau A1'!#REF!)</f>
        <v>#REF!</v>
      </c>
      <c r="C23" s="118" t="e">
        <f>IF('Mau A1'!#REF!="","",'Mau A1'!#REF!)</f>
        <v>#REF!</v>
      </c>
      <c r="D23" s="25"/>
      <c r="E23" s="25"/>
      <c r="F23" s="25"/>
      <c r="G23" s="25"/>
      <c r="H23" s="25"/>
      <c r="I23" s="123">
        <f t="shared" ref="I23:I34" si="2">COUNTIF(D23:H23,"X")*4</f>
        <v>0</v>
      </c>
      <c r="J23" s="24"/>
    </row>
    <row r="24" spans="1:10" s="65" customFormat="1" ht="20.25" hidden="1" customHeight="1">
      <c r="A24" s="24">
        <v>14</v>
      </c>
      <c r="B24" s="117" t="e">
        <f>IF('Mau A1'!#REF!="","",'Mau A1'!#REF!)</f>
        <v>#REF!</v>
      </c>
      <c r="C24" s="118" t="e">
        <f>IF('Mau A1'!#REF!="","",'Mau A1'!#REF!)</f>
        <v>#REF!</v>
      </c>
      <c r="D24" s="25"/>
      <c r="E24" s="25"/>
      <c r="F24" s="25"/>
      <c r="G24" s="25"/>
      <c r="H24" s="25"/>
      <c r="I24" s="123">
        <f t="shared" si="2"/>
        <v>0</v>
      </c>
      <c r="J24" s="24"/>
    </row>
    <row r="25" spans="1:10" s="65" customFormat="1" ht="20.25" hidden="1" customHeight="1">
      <c r="A25" s="24">
        <v>15</v>
      </c>
      <c r="B25" s="117" t="e">
        <f>IF('Mau A1'!#REF!="","",'Mau A1'!#REF!)</f>
        <v>#REF!</v>
      </c>
      <c r="C25" s="118" t="e">
        <f>IF('Mau A1'!#REF!="","",'Mau A1'!#REF!)</f>
        <v>#REF!</v>
      </c>
      <c r="D25" s="25"/>
      <c r="E25" s="25"/>
      <c r="F25" s="25"/>
      <c r="G25" s="25"/>
      <c r="H25" s="25"/>
      <c r="I25" s="123">
        <f t="shared" si="2"/>
        <v>0</v>
      </c>
      <c r="J25" s="24"/>
    </row>
    <row r="26" spans="1:10" s="65" customFormat="1" ht="20.25" hidden="1" customHeight="1">
      <c r="A26" s="24">
        <v>16</v>
      </c>
      <c r="B26" s="117" t="e">
        <f>IF('Mau A1'!#REF!="","",'Mau A1'!#REF!)</f>
        <v>#REF!</v>
      </c>
      <c r="C26" s="118" t="e">
        <f>IF('Mau A1'!#REF!="","",'Mau A1'!#REF!)</f>
        <v>#REF!</v>
      </c>
      <c r="D26" s="25"/>
      <c r="E26" s="25"/>
      <c r="F26" s="25"/>
      <c r="G26" s="25"/>
      <c r="H26" s="25"/>
      <c r="I26" s="123">
        <f t="shared" si="2"/>
        <v>0</v>
      </c>
      <c r="J26" s="24"/>
    </row>
    <row r="27" spans="1:10" s="65" customFormat="1" ht="20.25" hidden="1" customHeight="1">
      <c r="A27" s="24">
        <v>17</v>
      </c>
      <c r="B27" s="117" t="e">
        <f>IF('Mau A1'!#REF!="","",'Mau A1'!#REF!)</f>
        <v>#REF!</v>
      </c>
      <c r="C27" s="118" t="e">
        <f>IF('Mau A1'!#REF!="","",'Mau A1'!#REF!)</f>
        <v>#REF!</v>
      </c>
      <c r="D27" s="25"/>
      <c r="E27" s="25"/>
      <c r="F27" s="25"/>
      <c r="G27" s="25"/>
      <c r="H27" s="25"/>
      <c r="I27" s="123">
        <f t="shared" si="2"/>
        <v>0</v>
      </c>
      <c r="J27" s="24"/>
    </row>
    <row r="28" spans="1:10" s="65" customFormat="1" ht="20.25" hidden="1" customHeight="1">
      <c r="A28" s="24">
        <v>18</v>
      </c>
      <c r="B28" s="117" t="e">
        <f>IF('Mau A1'!#REF!="","",'Mau A1'!#REF!)</f>
        <v>#REF!</v>
      </c>
      <c r="C28" s="118" t="e">
        <f>IF('Mau A1'!#REF!="","",'Mau A1'!#REF!)</f>
        <v>#REF!</v>
      </c>
      <c r="D28" s="25"/>
      <c r="E28" s="25"/>
      <c r="F28" s="25"/>
      <c r="G28" s="25"/>
      <c r="H28" s="25"/>
      <c r="I28" s="123">
        <f t="shared" si="2"/>
        <v>0</v>
      </c>
      <c r="J28" s="24"/>
    </row>
    <row r="29" spans="1:10" s="65" customFormat="1" ht="20.25" hidden="1" customHeight="1">
      <c r="A29" s="24">
        <v>19</v>
      </c>
      <c r="B29" s="117" t="e">
        <f>IF('Mau A1'!#REF!="","",'Mau A1'!#REF!)</f>
        <v>#REF!</v>
      </c>
      <c r="C29" s="118" t="e">
        <f>IF('Mau A1'!#REF!="","",'Mau A1'!#REF!)</f>
        <v>#REF!</v>
      </c>
      <c r="D29" s="25"/>
      <c r="E29" s="25"/>
      <c r="F29" s="25"/>
      <c r="G29" s="25"/>
      <c r="H29" s="25"/>
      <c r="I29" s="123">
        <f t="shared" si="2"/>
        <v>0</v>
      </c>
      <c r="J29" s="24"/>
    </row>
    <row r="30" spans="1:10" s="65" customFormat="1" ht="20.25" hidden="1" customHeight="1">
      <c r="A30" s="24">
        <v>20</v>
      </c>
      <c r="B30" s="117" t="e">
        <f>IF('Mau A1'!#REF!="","",'Mau A1'!#REF!)</f>
        <v>#REF!</v>
      </c>
      <c r="C30" s="118" t="e">
        <f>IF('Mau A1'!#REF!="","",'Mau A1'!#REF!)</f>
        <v>#REF!</v>
      </c>
      <c r="D30" s="25"/>
      <c r="E30" s="25"/>
      <c r="F30" s="25"/>
      <c r="G30" s="25"/>
      <c r="H30" s="25"/>
      <c r="I30" s="123">
        <f t="shared" si="2"/>
        <v>0</v>
      </c>
      <c r="J30" s="24"/>
    </row>
    <row r="31" spans="1:10" s="65" customFormat="1" ht="20.25" hidden="1" customHeight="1">
      <c r="A31" s="24">
        <v>21</v>
      </c>
      <c r="B31" s="117" t="e">
        <f>IF('Mau A1'!#REF!="","",'Mau A1'!#REF!)</f>
        <v>#REF!</v>
      </c>
      <c r="C31" s="118" t="e">
        <f>IF('Mau A1'!#REF!="","",'Mau A1'!#REF!)</f>
        <v>#REF!</v>
      </c>
      <c r="D31" s="25"/>
      <c r="E31" s="25"/>
      <c r="F31" s="25"/>
      <c r="G31" s="25"/>
      <c r="H31" s="25"/>
      <c r="I31" s="123">
        <f t="shared" si="2"/>
        <v>0</v>
      </c>
      <c r="J31" s="24"/>
    </row>
    <row r="32" spans="1:10" s="65" customFormat="1" ht="20.25" hidden="1" customHeight="1">
      <c r="A32" s="24">
        <v>22</v>
      </c>
      <c r="B32" s="117" t="e">
        <f>IF('Mau A1'!#REF!="","",'Mau A1'!#REF!)</f>
        <v>#REF!</v>
      </c>
      <c r="C32" s="118" t="e">
        <f>IF('Mau A1'!#REF!="","",'Mau A1'!#REF!)</f>
        <v>#REF!</v>
      </c>
      <c r="D32" s="25"/>
      <c r="E32" s="25"/>
      <c r="F32" s="25"/>
      <c r="G32" s="25"/>
      <c r="H32" s="25"/>
      <c r="I32" s="123">
        <f t="shared" si="2"/>
        <v>0</v>
      </c>
      <c r="J32" s="24"/>
    </row>
    <row r="33" spans="1:10" s="65" customFormat="1" ht="20.25" hidden="1" customHeight="1">
      <c r="A33" s="24">
        <v>23</v>
      </c>
      <c r="B33" s="117" t="e">
        <f>IF('Mau A1'!#REF!="","",'Mau A1'!#REF!)</f>
        <v>#REF!</v>
      </c>
      <c r="C33" s="118" t="e">
        <f>IF('Mau A1'!#REF!="","",'Mau A1'!#REF!)</f>
        <v>#REF!</v>
      </c>
      <c r="D33" s="25"/>
      <c r="E33" s="25"/>
      <c r="F33" s="25"/>
      <c r="G33" s="25"/>
      <c r="H33" s="25"/>
      <c r="I33" s="123">
        <f t="shared" si="2"/>
        <v>0</v>
      </c>
      <c r="J33" s="24"/>
    </row>
    <row r="34" spans="1:10" s="65" customFormat="1" ht="20.25" hidden="1" customHeight="1">
      <c r="A34" s="24">
        <v>24</v>
      </c>
      <c r="B34" s="117" t="e">
        <f>IF('Mau A1'!#REF!="","",'Mau A1'!#REF!)</f>
        <v>#REF!</v>
      </c>
      <c r="C34" s="118" t="e">
        <f>IF('Mau A1'!#REF!="","",'Mau A1'!#REF!)</f>
        <v>#REF!</v>
      </c>
      <c r="D34" s="25"/>
      <c r="E34" s="25"/>
      <c r="F34" s="25"/>
      <c r="G34" s="25"/>
      <c r="H34" s="25"/>
      <c r="I34" s="123">
        <f t="shared" si="2"/>
        <v>0</v>
      </c>
      <c r="J34" s="24"/>
    </row>
    <row r="35" spans="1:10" s="65" customFormat="1" ht="20.25" hidden="1" customHeight="1">
      <c r="A35" s="24">
        <v>25</v>
      </c>
      <c r="B35" s="117" t="e">
        <f>IF('Mau A1'!#REF!="","",'Mau A1'!#REF!)</f>
        <v>#REF!</v>
      </c>
      <c r="C35" s="118" t="e">
        <f>IF('Mau A1'!#REF!="","",'Mau A1'!#REF!)</f>
        <v>#REF!</v>
      </c>
      <c r="D35" s="25"/>
      <c r="E35" s="25"/>
      <c r="F35" s="25"/>
      <c r="G35" s="25"/>
      <c r="H35" s="25"/>
      <c r="I35" s="123">
        <f t="shared" ref="I35:I60" si="3">COUNTIF(D35:H35,"X")*4</f>
        <v>0</v>
      </c>
      <c r="J35" s="24"/>
    </row>
    <row r="36" spans="1:10" s="65" customFormat="1" ht="20.25" hidden="1" customHeight="1">
      <c r="A36" s="24">
        <v>26</v>
      </c>
      <c r="B36" s="117" t="e">
        <f>IF('Mau A1'!#REF!="","",'Mau A1'!#REF!)</f>
        <v>#REF!</v>
      </c>
      <c r="C36" s="118" t="e">
        <f>IF('Mau A1'!#REF!="","",'Mau A1'!#REF!)</f>
        <v>#REF!</v>
      </c>
      <c r="D36" s="25"/>
      <c r="E36" s="25"/>
      <c r="F36" s="25"/>
      <c r="G36" s="25"/>
      <c r="H36" s="25"/>
      <c r="I36" s="123">
        <f t="shared" si="3"/>
        <v>0</v>
      </c>
      <c r="J36" s="24"/>
    </row>
    <row r="37" spans="1:10" s="65" customFormat="1" ht="20.25" hidden="1" customHeight="1">
      <c r="A37" s="24">
        <v>27</v>
      </c>
      <c r="B37" s="117" t="e">
        <f>IF('Mau A1'!#REF!="","",'Mau A1'!#REF!)</f>
        <v>#REF!</v>
      </c>
      <c r="C37" s="118" t="e">
        <f>IF('Mau A1'!#REF!="","",'Mau A1'!#REF!)</f>
        <v>#REF!</v>
      </c>
      <c r="D37" s="25"/>
      <c r="E37" s="25"/>
      <c r="F37" s="25"/>
      <c r="G37" s="25"/>
      <c r="H37" s="25"/>
      <c r="I37" s="123">
        <f t="shared" si="3"/>
        <v>0</v>
      </c>
      <c r="J37" s="24"/>
    </row>
    <row r="38" spans="1:10" s="65" customFormat="1" ht="20.25" hidden="1" customHeight="1">
      <c r="A38" s="24">
        <v>28</v>
      </c>
      <c r="B38" s="117" t="e">
        <f>IF('Mau A1'!#REF!="","",'Mau A1'!#REF!)</f>
        <v>#REF!</v>
      </c>
      <c r="C38" s="118" t="e">
        <f>IF('Mau A1'!#REF!="","",'Mau A1'!#REF!)</f>
        <v>#REF!</v>
      </c>
      <c r="D38" s="25"/>
      <c r="E38" s="25"/>
      <c r="F38" s="25"/>
      <c r="G38" s="25"/>
      <c r="H38" s="25"/>
      <c r="I38" s="123">
        <f t="shared" si="3"/>
        <v>0</v>
      </c>
      <c r="J38" s="24"/>
    </row>
    <row r="39" spans="1:10" s="65" customFormat="1" ht="20.25" hidden="1" customHeight="1">
      <c r="A39" s="24">
        <v>29</v>
      </c>
      <c r="B39" s="117" t="e">
        <f>IF('Mau A1'!#REF!="","",'Mau A1'!#REF!)</f>
        <v>#REF!</v>
      </c>
      <c r="C39" s="118" t="e">
        <f>IF('Mau A1'!#REF!="","",'Mau A1'!#REF!)</f>
        <v>#REF!</v>
      </c>
      <c r="D39" s="25"/>
      <c r="E39" s="25"/>
      <c r="F39" s="25"/>
      <c r="G39" s="25"/>
      <c r="H39" s="25"/>
      <c r="I39" s="123">
        <f t="shared" si="3"/>
        <v>0</v>
      </c>
      <c r="J39" s="24"/>
    </row>
    <row r="40" spans="1:10" s="65" customFormat="1" ht="20.25" hidden="1" customHeight="1">
      <c r="A40" s="24">
        <v>30</v>
      </c>
      <c r="B40" s="117" t="e">
        <f>IF('Mau A1'!#REF!="","",'Mau A1'!#REF!)</f>
        <v>#REF!</v>
      </c>
      <c r="C40" s="118" t="e">
        <f>IF('Mau A1'!#REF!="","",'Mau A1'!#REF!)</f>
        <v>#REF!</v>
      </c>
      <c r="D40" s="25"/>
      <c r="E40" s="25"/>
      <c r="F40" s="25"/>
      <c r="G40" s="25"/>
      <c r="H40" s="25"/>
      <c r="I40" s="123">
        <f t="shared" si="3"/>
        <v>0</v>
      </c>
      <c r="J40" s="24"/>
    </row>
    <row r="41" spans="1:10" s="65" customFormat="1" ht="20.25" hidden="1" customHeight="1">
      <c r="A41" s="24">
        <v>31</v>
      </c>
      <c r="B41" s="117" t="e">
        <f>IF('Mau A1'!#REF!="","",'Mau A1'!#REF!)</f>
        <v>#REF!</v>
      </c>
      <c r="C41" s="118" t="e">
        <f>IF('Mau A1'!#REF!="","",'Mau A1'!#REF!)</f>
        <v>#REF!</v>
      </c>
      <c r="D41" s="25"/>
      <c r="E41" s="25"/>
      <c r="F41" s="25"/>
      <c r="G41" s="25"/>
      <c r="H41" s="25"/>
      <c r="I41" s="123">
        <f t="shared" si="3"/>
        <v>0</v>
      </c>
      <c r="J41" s="24"/>
    </row>
    <row r="42" spans="1:10" s="65" customFormat="1" ht="20.25" hidden="1" customHeight="1">
      <c r="A42" s="24">
        <v>32</v>
      </c>
      <c r="B42" s="117" t="e">
        <f>IF('Mau A1'!#REF!="","",'Mau A1'!#REF!)</f>
        <v>#REF!</v>
      </c>
      <c r="C42" s="118" t="e">
        <f>IF('Mau A1'!#REF!="","",'Mau A1'!#REF!)</f>
        <v>#REF!</v>
      </c>
      <c r="D42" s="25"/>
      <c r="E42" s="25"/>
      <c r="F42" s="25"/>
      <c r="G42" s="25"/>
      <c r="H42" s="25"/>
      <c r="I42" s="123">
        <f t="shared" si="3"/>
        <v>0</v>
      </c>
      <c r="J42" s="24"/>
    </row>
    <row r="43" spans="1:10" s="65" customFormat="1" ht="20.25" hidden="1" customHeight="1">
      <c r="A43" s="24">
        <v>33</v>
      </c>
      <c r="B43" s="117" t="e">
        <f>IF('Mau A1'!#REF!="","",'Mau A1'!#REF!)</f>
        <v>#REF!</v>
      </c>
      <c r="C43" s="118" t="e">
        <f>IF('Mau A1'!#REF!="","",'Mau A1'!#REF!)</f>
        <v>#REF!</v>
      </c>
      <c r="D43" s="25"/>
      <c r="E43" s="25"/>
      <c r="F43" s="25"/>
      <c r="G43" s="25"/>
      <c r="H43" s="25"/>
      <c r="I43" s="123">
        <f t="shared" si="3"/>
        <v>0</v>
      </c>
      <c r="J43" s="24"/>
    </row>
    <row r="44" spans="1:10" s="65" customFormat="1" ht="20.25" hidden="1" customHeight="1">
      <c r="A44" s="24">
        <v>34</v>
      </c>
      <c r="B44" s="117" t="e">
        <f>IF('Mau A1'!#REF!="","",'Mau A1'!#REF!)</f>
        <v>#REF!</v>
      </c>
      <c r="C44" s="118" t="e">
        <f>IF('Mau A1'!#REF!="","",'Mau A1'!#REF!)</f>
        <v>#REF!</v>
      </c>
      <c r="D44" s="25"/>
      <c r="E44" s="25"/>
      <c r="F44" s="25"/>
      <c r="G44" s="25"/>
      <c r="H44" s="25"/>
      <c r="I44" s="123">
        <f t="shared" si="3"/>
        <v>0</v>
      </c>
      <c r="J44" s="24"/>
    </row>
    <row r="45" spans="1:10" s="65" customFormat="1" ht="20.25" hidden="1" customHeight="1">
      <c r="A45" s="24">
        <v>35</v>
      </c>
      <c r="B45" s="117" t="e">
        <f>IF('Mau A1'!#REF!="","",'Mau A1'!#REF!)</f>
        <v>#REF!</v>
      </c>
      <c r="C45" s="118" t="e">
        <f>IF('Mau A1'!#REF!="","",'Mau A1'!#REF!)</f>
        <v>#REF!</v>
      </c>
      <c r="D45" s="25"/>
      <c r="E45" s="25"/>
      <c r="F45" s="25"/>
      <c r="G45" s="25"/>
      <c r="H45" s="25"/>
      <c r="I45" s="123">
        <f>COUNTIF(D45:H45,"X")*4</f>
        <v>0</v>
      </c>
      <c r="J45" s="24"/>
    </row>
    <row r="46" spans="1:10" s="65" customFormat="1" ht="20.25" hidden="1" customHeight="1">
      <c r="A46" s="24">
        <v>36</v>
      </c>
      <c r="B46" s="117" t="e">
        <f>IF('Mau A1'!#REF!="","",'Mau A1'!#REF!)</f>
        <v>#REF!</v>
      </c>
      <c r="C46" s="118" t="e">
        <f>IF('Mau A1'!#REF!="","",'Mau A1'!#REF!)</f>
        <v>#REF!</v>
      </c>
      <c r="D46" s="25"/>
      <c r="E46" s="25"/>
      <c r="F46" s="25"/>
      <c r="G46" s="25"/>
      <c r="H46" s="25"/>
      <c r="I46" s="123">
        <f t="shared" si="3"/>
        <v>0</v>
      </c>
      <c r="J46" s="24"/>
    </row>
    <row r="47" spans="1:10" s="65" customFormat="1" ht="20.25" hidden="1" customHeight="1">
      <c r="A47" s="24">
        <v>37</v>
      </c>
      <c r="B47" s="117" t="e">
        <f>IF('Mau A1'!#REF!="","",'Mau A1'!#REF!)</f>
        <v>#REF!</v>
      </c>
      <c r="C47" s="118" t="e">
        <f>IF('Mau A1'!#REF!="","",'Mau A1'!#REF!)</f>
        <v>#REF!</v>
      </c>
      <c r="D47" s="25"/>
      <c r="E47" s="25"/>
      <c r="F47" s="25"/>
      <c r="G47" s="25"/>
      <c r="H47" s="25"/>
      <c r="I47" s="123">
        <f t="shared" si="3"/>
        <v>0</v>
      </c>
      <c r="J47" s="24"/>
    </row>
    <row r="48" spans="1:10" s="65" customFormat="1" ht="20.25" hidden="1" customHeight="1">
      <c r="A48" s="24">
        <v>38</v>
      </c>
      <c r="B48" s="117" t="e">
        <f>IF('Mau A1'!#REF!="","",'Mau A1'!#REF!)</f>
        <v>#REF!</v>
      </c>
      <c r="C48" s="118" t="e">
        <f>IF('Mau A1'!#REF!="","",'Mau A1'!#REF!)</f>
        <v>#REF!</v>
      </c>
      <c r="D48" s="25"/>
      <c r="E48" s="25"/>
      <c r="F48" s="25"/>
      <c r="G48" s="25"/>
      <c r="H48" s="25"/>
      <c r="I48" s="123">
        <f t="shared" si="3"/>
        <v>0</v>
      </c>
      <c r="J48" s="24"/>
    </row>
    <row r="49" spans="1:10" s="65" customFormat="1" ht="20.25" hidden="1" customHeight="1">
      <c r="A49" s="24">
        <v>39</v>
      </c>
      <c r="B49" s="117" t="e">
        <f>IF('Mau A1'!#REF!="","",'Mau A1'!#REF!)</f>
        <v>#REF!</v>
      </c>
      <c r="C49" s="118" t="e">
        <f>IF('Mau A1'!#REF!="","",'Mau A1'!#REF!)</f>
        <v>#REF!</v>
      </c>
      <c r="D49" s="25"/>
      <c r="E49" s="25"/>
      <c r="F49" s="25"/>
      <c r="G49" s="25"/>
      <c r="H49" s="25"/>
      <c r="I49" s="123">
        <f t="shared" si="3"/>
        <v>0</v>
      </c>
      <c r="J49" s="24"/>
    </row>
    <row r="50" spans="1:10" s="65" customFormat="1" ht="20.25" hidden="1" customHeight="1">
      <c r="A50" s="24">
        <v>40</v>
      </c>
      <c r="B50" s="117" t="e">
        <f>IF('Mau A1'!#REF!="","",'Mau A1'!#REF!)</f>
        <v>#REF!</v>
      </c>
      <c r="C50" s="118" t="e">
        <f>IF('Mau A1'!#REF!="","",'Mau A1'!#REF!)</f>
        <v>#REF!</v>
      </c>
      <c r="D50" s="25"/>
      <c r="E50" s="25"/>
      <c r="F50" s="25"/>
      <c r="G50" s="25"/>
      <c r="H50" s="25"/>
      <c r="I50" s="123">
        <f t="shared" ref="I50:I58" si="4">COUNTIF(D50:H50,"X")*4</f>
        <v>0</v>
      </c>
      <c r="J50" s="24"/>
    </row>
    <row r="51" spans="1:10" s="65" customFormat="1" ht="20.25" hidden="1" customHeight="1">
      <c r="A51" s="24">
        <v>41</v>
      </c>
      <c r="B51" s="117" t="e">
        <f>IF('Mau A1'!#REF!="","",'Mau A1'!#REF!)</f>
        <v>#REF!</v>
      </c>
      <c r="C51" s="118" t="e">
        <f>IF('Mau A1'!#REF!="","",'Mau A1'!#REF!)</f>
        <v>#REF!</v>
      </c>
      <c r="D51" s="25"/>
      <c r="E51" s="25"/>
      <c r="F51" s="25"/>
      <c r="G51" s="25"/>
      <c r="H51" s="25"/>
      <c r="I51" s="123">
        <f t="shared" si="4"/>
        <v>0</v>
      </c>
      <c r="J51" s="24"/>
    </row>
    <row r="52" spans="1:10" s="65" customFormat="1" ht="20.25" hidden="1" customHeight="1">
      <c r="A52" s="24">
        <v>42</v>
      </c>
      <c r="B52" s="117" t="e">
        <f>IF('Mau A1'!#REF!="","",'Mau A1'!#REF!)</f>
        <v>#REF!</v>
      </c>
      <c r="C52" s="118" t="e">
        <f>IF('Mau A1'!#REF!="","",'Mau A1'!#REF!)</f>
        <v>#REF!</v>
      </c>
      <c r="D52" s="25"/>
      <c r="E52" s="25"/>
      <c r="F52" s="25"/>
      <c r="G52" s="25"/>
      <c r="H52" s="25"/>
      <c r="I52" s="123">
        <f t="shared" si="4"/>
        <v>0</v>
      </c>
      <c r="J52" s="24"/>
    </row>
    <row r="53" spans="1:10" s="65" customFormat="1" ht="20.25" hidden="1" customHeight="1">
      <c r="A53" s="24">
        <v>43</v>
      </c>
      <c r="B53" s="117" t="e">
        <f>IF('Mau A1'!#REF!="","",'Mau A1'!#REF!)</f>
        <v>#REF!</v>
      </c>
      <c r="C53" s="118" t="e">
        <f>IF('Mau A1'!#REF!="","",'Mau A1'!#REF!)</f>
        <v>#REF!</v>
      </c>
      <c r="D53" s="25"/>
      <c r="E53" s="25"/>
      <c r="F53" s="25"/>
      <c r="G53" s="25"/>
      <c r="H53" s="25"/>
      <c r="I53" s="123">
        <f t="shared" si="4"/>
        <v>0</v>
      </c>
      <c r="J53" s="24"/>
    </row>
    <row r="54" spans="1:10" s="65" customFormat="1" ht="20.25" hidden="1" customHeight="1">
      <c r="A54" s="24">
        <v>44</v>
      </c>
      <c r="B54" s="117" t="e">
        <f>IF('Mau A1'!#REF!="","",'Mau A1'!#REF!)</f>
        <v>#REF!</v>
      </c>
      <c r="C54" s="118" t="e">
        <f>IF('Mau A1'!#REF!="","",'Mau A1'!#REF!)</f>
        <v>#REF!</v>
      </c>
      <c r="D54" s="25"/>
      <c r="E54" s="25"/>
      <c r="F54" s="25"/>
      <c r="G54" s="25"/>
      <c r="H54" s="25"/>
      <c r="I54" s="123">
        <f t="shared" si="4"/>
        <v>0</v>
      </c>
      <c r="J54" s="24"/>
    </row>
    <row r="55" spans="1:10" s="65" customFormat="1" ht="20.25" hidden="1" customHeight="1">
      <c r="A55" s="24">
        <v>45</v>
      </c>
      <c r="B55" s="117" t="e">
        <f>IF('Mau A1'!#REF!="","",'Mau A1'!#REF!)</f>
        <v>#REF!</v>
      </c>
      <c r="C55" s="118" t="e">
        <f>IF('Mau A1'!#REF!="","",'Mau A1'!#REF!)</f>
        <v>#REF!</v>
      </c>
      <c r="D55" s="25"/>
      <c r="E55" s="25"/>
      <c r="F55" s="25"/>
      <c r="G55" s="25"/>
      <c r="H55" s="25"/>
      <c r="I55" s="123">
        <f t="shared" si="4"/>
        <v>0</v>
      </c>
      <c r="J55" s="24"/>
    </row>
    <row r="56" spans="1:10" s="65" customFormat="1" ht="20.25" hidden="1" customHeight="1">
      <c r="A56" s="24">
        <v>46</v>
      </c>
      <c r="B56" s="117" t="e">
        <f>IF('Mau A1'!#REF!="","",'Mau A1'!#REF!)</f>
        <v>#REF!</v>
      </c>
      <c r="C56" s="118" t="e">
        <f>IF('Mau A1'!#REF!="","",'Mau A1'!#REF!)</f>
        <v>#REF!</v>
      </c>
      <c r="D56" s="25"/>
      <c r="E56" s="25"/>
      <c r="F56" s="25"/>
      <c r="G56" s="25"/>
      <c r="H56" s="25"/>
      <c r="I56" s="123">
        <f t="shared" si="4"/>
        <v>0</v>
      </c>
      <c r="J56" s="24"/>
    </row>
    <row r="57" spans="1:10" s="65" customFormat="1" ht="20.25" hidden="1" customHeight="1">
      <c r="A57" s="24">
        <v>47</v>
      </c>
      <c r="B57" s="117" t="e">
        <f>IF('Mau A1'!#REF!="","",'Mau A1'!#REF!)</f>
        <v>#REF!</v>
      </c>
      <c r="C57" s="118" t="e">
        <f>IF('Mau A1'!#REF!="","",'Mau A1'!#REF!)</f>
        <v>#REF!</v>
      </c>
      <c r="D57" s="25"/>
      <c r="E57" s="25"/>
      <c r="F57" s="25"/>
      <c r="G57" s="25"/>
      <c r="H57" s="25"/>
      <c r="I57" s="123">
        <f t="shared" si="4"/>
        <v>0</v>
      </c>
      <c r="J57" s="24"/>
    </row>
    <row r="58" spans="1:10" s="65" customFormat="1" ht="20.25" hidden="1" customHeight="1">
      <c r="A58" s="24">
        <v>48</v>
      </c>
      <c r="B58" s="117" t="e">
        <f>IF('Mau A1'!#REF!="","",'Mau A1'!#REF!)</f>
        <v>#REF!</v>
      </c>
      <c r="C58" s="118" t="e">
        <f>IF('Mau A1'!#REF!="","",'Mau A1'!#REF!)</f>
        <v>#REF!</v>
      </c>
      <c r="D58" s="25"/>
      <c r="E58" s="25"/>
      <c r="F58" s="25"/>
      <c r="G58" s="25"/>
      <c r="H58" s="25"/>
      <c r="I58" s="123">
        <f t="shared" si="4"/>
        <v>0</v>
      </c>
      <c r="J58" s="24"/>
    </row>
    <row r="59" spans="1:10" s="65" customFormat="1" ht="20.25" hidden="1" customHeight="1">
      <c r="A59" s="24">
        <v>49</v>
      </c>
      <c r="B59" s="117" t="e">
        <f>IF('Mau A1'!#REF!="","",'Mau A1'!#REF!)</f>
        <v>#REF!</v>
      </c>
      <c r="C59" s="118" t="e">
        <f>IF('Mau A1'!#REF!="","",'Mau A1'!#REF!)</f>
        <v>#REF!</v>
      </c>
      <c r="D59" s="25"/>
      <c r="E59" s="25"/>
      <c r="F59" s="25"/>
      <c r="G59" s="25"/>
      <c r="H59" s="25"/>
      <c r="I59" s="123">
        <f t="shared" si="3"/>
        <v>0</v>
      </c>
      <c r="J59" s="24"/>
    </row>
    <row r="60" spans="1:10" s="65" customFormat="1" ht="20.25" hidden="1" customHeight="1">
      <c r="A60" s="24">
        <v>50</v>
      </c>
      <c r="B60" s="117" t="e">
        <f>IF('Mau A1'!#REF!="","",'Mau A1'!#REF!)</f>
        <v>#REF!</v>
      </c>
      <c r="C60" s="118" t="e">
        <f>IF('Mau A1'!#REF!="","",'Mau A1'!#REF!)</f>
        <v>#REF!</v>
      </c>
      <c r="D60" s="25"/>
      <c r="E60" s="25"/>
      <c r="F60" s="25"/>
      <c r="G60" s="25"/>
      <c r="H60" s="25"/>
      <c r="I60" s="123">
        <f t="shared" si="3"/>
        <v>0</v>
      </c>
      <c r="J60" s="24"/>
    </row>
    <row r="61" spans="1:10" ht="15.75" customHeight="1">
      <c r="B61" s="107"/>
      <c r="C61" s="101"/>
    </row>
    <row r="62" spans="1:10" ht="34.5" customHeight="1">
      <c r="B62" s="582" t="s">
        <v>37</v>
      </c>
      <c r="C62" s="582"/>
      <c r="D62" s="582"/>
      <c r="E62" s="582"/>
      <c r="F62" s="567" t="s">
        <v>172</v>
      </c>
      <c r="G62" s="567"/>
      <c r="H62" s="567"/>
      <c r="I62" s="567"/>
      <c r="J62" s="567"/>
    </row>
    <row r="63" spans="1:10" ht="21.75" customHeight="1">
      <c r="B63" s="108"/>
      <c r="C63" s="148" t="s">
        <v>34</v>
      </c>
      <c r="D63" s="32"/>
      <c r="E63" s="32"/>
      <c r="F63" s="568" t="s">
        <v>35</v>
      </c>
      <c r="G63" s="568"/>
      <c r="H63" s="568"/>
      <c r="I63" s="568"/>
      <c r="J63" s="568"/>
    </row>
  </sheetData>
  <sheetProtection password="CC11" sheet="1" formatCells="0" formatRows="0"/>
  <mergeCells count="15">
    <mergeCell ref="F63:J63"/>
    <mergeCell ref="D9:H9"/>
    <mergeCell ref="A6:J6"/>
    <mergeCell ref="A9:A10"/>
    <mergeCell ref="I9:I10"/>
    <mergeCell ref="J9:J10"/>
    <mergeCell ref="B9:C10"/>
    <mergeCell ref="B62:E62"/>
    <mergeCell ref="A7:R7"/>
    <mergeCell ref="A5:J5"/>
    <mergeCell ref="A2:D2"/>
    <mergeCell ref="A3:D3"/>
    <mergeCell ref="E2:J2"/>
    <mergeCell ref="E3:J3"/>
    <mergeCell ref="F62:J62"/>
  </mergeCells>
  <phoneticPr fontId="16" type="noConversion"/>
  <pageMargins left="0.3" right="0.18" top="0.28000000000000003" bottom="0.32" header="0.25" footer="0.3"/>
  <pageSetup paperSize="9"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sheetPr codeName="Sheet5"/>
  <dimension ref="A1:AZ24"/>
  <sheetViews>
    <sheetView topLeftCell="A16" zoomScale="110" zoomScaleNormal="110" zoomScaleSheetLayoutView="100" workbookViewId="0">
      <selection activeCell="W16" sqref="W16"/>
    </sheetView>
  </sheetViews>
  <sheetFormatPr defaultColWidth="8" defaultRowHeight="16.5"/>
  <cols>
    <col min="1" max="1" width="3.5" style="242" customWidth="1"/>
    <col min="2" max="2" width="17.875" style="242" customWidth="1"/>
    <col min="3" max="3" width="7.375" style="242" customWidth="1"/>
    <col min="4" max="51" width="2.625" style="242" customWidth="1"/>
    <col min="52" max="52" width="6.625" style="242" customWidth="1"/>
    <col min="53" max="16384" width="8" style="242"/>
  </cols>
  <sheetData>
    <row r="1" spans="1:52">
      <c r="AW1" s="196" t="s">
        <v>184</v>
      </c>
    </row>
    <row r="2" spans="1:52" ht="21.75" customHeight="1">
      <c r="A2" s="593" t="s">
        <v>115</v>
      </c>
      <c r="B2" s="593"/>
      <c r="C2" s="593"/>
      <c r="D2" s="593"/>
      <c r="E2" s="593"/>
      <c r="F2" s="593"/>
      <c r="G2" s="593"/>
      <c r="H2" s="593"/>
      <c r="I2" s="593"/>
      <c r="J2" s="593"/>
      <c r="K2" s="593"/>
      <c r="L2" s="593"/>
      <c r="M2" s="593"/>
      <c r="N2" s="593"/>
      <c r="O2" s="593"/>
      <c r="P2" s="593"/>
      <c r="Q2" s="74"/>
      <c r="R2" s="74"/>
      <c r="S2" s="74"/>
      <c r="T2" s="42"/>
      <c r="U2" s="42"/>
      <c r="V2" s="42"/>
      <c r="W2" s="42"/>
      <c r="AF2" s="565" t="s">
        <v>12</v>
      </c>
      <c r="AG2" s="565"/>
      <c r="AH2" s="565"/>
      <c r="AI2" s="565"/>
      <c r="AJ2" s="565"/>
      <c r="AK2" s="565"/>
      <c r="AL2" s="565"/>
      <c r="AM2" s="565"/>
      <c r="AN2" s="565"/>
      <c r="AO2" s="565"/>
      <c r="AP2" s="565"/>
      <c r="AQ2" s="565"/>
      <c r="AR2" s="565"/>
      <c r="AS2" s="565"/>
      <c r="AT2" s="565"/>
      <c r="AU2" s="565"/>
      <c r="AV2" s="565"/>
      <c r="AW2" s="565"/>
      <c r="AX2" s="565"/>
      <c r="AY2" s="565"/>
      <c r="AZ2" s="565"/>
    </row>
    <row r="3" spans="1:52" ht="30" customHeight="1">
      <c r="A3" s="563" t="s">
        <v>116</v>
      </c>
      <c r="B3" s="564"/>
      <c r="C3" s="564"/>
      <c r="D3" s="564"/>
      <c r="E3" s="564"/>
      <c r="F3" s="564"/>
      <c r="G3" s="564"/>
      <c r="H3" s="564"/>
      <c r="I3" s="564"/>
      <c r="J3" s="564"/>
      <c r="K3" s="564"/>
      <c r="L3" s="564"/>
      <c r="M3" s="564"/>
      <c r="N3" s="564"/>
      <c r="O3" s="564"/>
      <c r="P3" s="564"/>
      <c r="Q3" s="75"/>
      <c r="R3" s="75"/>
      <c r="S3" s="75"/>
      <c r="T3" s="42"/>
      <c r="U3" s="42"/>
      <c r="V3" s="42"/>
      <c r="W3" s="42"/>
      <c r="AF3" s="595" t="s">
        <v>13</v>
      </c>
      <c r="AG3" s="595"/>
      <c r="AH3" s="595"/>
      <c r="AI3" s="595"/>
      <c r="AJ3" s="595"/>
      <c r="AK3" s="595"/>
      <c r="AL3" s="595"/>
      <c r="AM3" s="595"/>
      <c r="AN3" s="595"/>
      <c r="AO3" s="595"/>
      <c r="AP3" s="595"/>
      <c r="AQ3" s="595"/>
      <c r="AR3" s="595"/>
      <c r="AS3" s="595"/>
      <c r="AT3" s="595"/>
      <c r="AU3" s="595"/>
      <c r="AV3" s="595"/>
      <c r="AW3" s="595"/>
      <c r="AX3" s="595"/>
      <c r="AY3" s="595"/>
      <c r="AZ3" s="595"/>
    </row>
    <row r="5" spans="1:52" ht="20.25">
      <c r="A5" s="594" t="s">
        <v>38</v>
      </c>
      <c r="B5" s="594"/>
      <c r="C5" s="594"/>
      <c r="D5" s="594"/>
      <c r="E5" s="594"/>
      <c r="F5" s="594"/>
      <c r="G5" s="594"/>
      <c r="H5" s="594"/>
      <c r="I5" s="594"/>
      <c r="J5" s="594"/>
      <c r="K5" s="594"/>
      <c r="L5" s="594"/>
      <c r="M5" s="594"/>
      <c r="N5" s="594"/>
      <c r="O5" s="594"/>
      <c r="P5" s="594"/>
      <c r="Q5" s="594"/>
      <c r="R5" s="594"/>
      <c r="S5" s="594"/>
      <c r="T5" s="594"/>
      <c r="U5" s="594"/>
      <c r="V5" s="594"/>
      <c r="W5" s="594"/>
      <c r="X5" s="594"/>
      <c r="Y5" s="594"/>
      <c r="Z5" s="594"/>
      <c r="AA5" s="594"/>
      <c r="AB5" s="594"/>
      <c r="AC5" s="594"/>
      <c r="AD5" s="594"/>
      <c r="AE5" s="594"/>
      <c r="AF5" s="594"/>
      <c r="AG5" s="594"/>
      <c r="AH5" s="594"/>
      <c r="AI5" s="594"/>
      <c r="AJ5" s="594"/>
      <c r="AK5" s="594"/>
      <c r="AL5" s="594"/>
      <c r="AM5" s="594"/>
      <c r="AN5" s="594"/>
      <c r="AO5" s="594"/>
      <c r="AP5" s="594"/>
      <c r="AQ5" s="594"/>
      <c r="AR5" s="594"/>
      <c r="AS5" s="594"/>
      <c r="AT5" s="594"/>
      <c r="AU5" s="594"/>
      <c r="AV5" s="594"/>
      <c r="AW5" s="594"/>
      <c r="AX5" s="594"/>
      <c r="AY5" s="594"/>
      <c r="AZ5" s="594"/>
    </row>
    <row r="6" spans="1:52" ht="20.25">
      <c r="A6" s="594" t="s">
        <v>170</v>
      </c>
      <c r="B6" s="594"/>
      <c r="C6" s="594"/>
      <c r="D6" s="594"/>
      <c r="E6" s="594"/>
      <c r="F6" s="594"/>
      <c r="G6" s="594"/>
      <c r="H6" s="594"/>
      <c r="I6" s="594"/>
      <c r="J6" s="594"/>
      <c r="K6" s="594"/>
      <c r="L6" s="594"/>
      <c r="M6" s="594"/>
      <c r="N6" s="594"/>
      <c r="O6" s="594"/>
      <c r="P6" s="594"/>
      <c r="Q6" s="594"/>
      <c r="R6" s="594"/>
      <c r="S6" s="594"/>
      <c r="T6" s="594"/>
      <c r="U6" s="594"/>
      <c r="V6" s="594"/>
      <c r="W6" s="594"/>
      <c r="X6" s="594"/>
      <c r="Y6" s="594"/>
      <c r="Z6" s="594"/>
      <c r="AA6" s="594"/>
      <c r="AB6" s="594"/>
      <c r="AC6" s="594"/>
      <c r="AD6" s="594"/>
      <c r="AE6" s="594"/>
      <c r="AF6" s="594"/>
      <c r="AG6" s="594"/>
      <c r="AH6" s="594"/>
      <c r="AI6" s="594"/>
      <c r="AJ6" s="594"/>
      <c r="AK6" s="594"/>
      <c r="AL6" s="594"/>
      <c r="AM6" s="594"/>
      <c r="AN6" s="594"/>
      <c r="AO6" s="594"/>
      <c r="AP6" s="594"/>
      <c r="AQ6" s="594"/>
      <c r="AR6" s="594"/>
      <c r="AS6" s="594"/>
      <c r="AT6" s="594"/>
      <c r="AU6" s="594"/>
      <c r="AV6" s="594"/>
      <c r="AW6" s="594"/>
      <c r="AX6" s="594"/>
      <c r="AY6" s="594"/>
      <c r="AZ6" s="594"/>
    </row>
    <row r="7" spans="1:52" ht="20.25">
      <c r="A7" s="594" t="s">
        <v>277</v>
      </c>
      <c r="B7" s="594"/>
      <c r="C7" s="594"/>
      <c r="D7" s="594"/>
      <c r="E7" s="594"/>
      <c r="F7" s="594"/>
      <c r="G7" s="594"/>
      <c r="H7" s="594"/>
      <c r="I7" s="594"/>
      <c r="J7" s="594"/>
      <c r="K7" s="594"/>
      <c r="L7" s="594"/>
      <c r="M7" s="594"/>
      <c r="N7" s="594"/>
      <c r="O7" s="594"/>
      <c r="P7" s="594"/>
      <c r="Q7" s="594"/>
      <c r="R7" s="594"/>
      <c r="S7" s="594"/>
      <c r="T7" s="594"/>
      <c r="U7" s="594"/>
      <c r="V7" s="594"/>
      <c r="W7" s="594"/>
      <c r="X7" s="594"/>
      <c r="Y7" s="594"/>
      <c r="Z7" s="594"/>
      <c r="AA7" s="594"/>
      <c r="AB7" s="594"/>
      <c r="AC7" s="594"/>
      <c r="AD7" s="594"/>
      <c r="AE7" s="594"/>
      <c r="AF7" s="594"/>
      <c r="AG7" s="594"/>
      <c r="AH7" s="594"/>
      <c r="AI7" s="594"/>
      <c r="AJ7" s="594"/>
      <c r="AK7" s="594"/>
      <c r="AL7" s="594"/>
      <c r="AM7" s="594"/>
      <c r="AN7" s="594"/>
      <c r="AO7" s="594"/>
      <c r="AP7" s="594"/>
      <c r="AQ7" s="594"/>
      <c r="AR7" s="594"/>
      <c r="AS7" s="594"/>
      <c r="AT7" s="594"/>
      <c r="AU7" s="594"/>
      <c r="AV7" s="594"/>
      <c r="AW7" s="594"/>
      <c r="AX7" s="594"/>
      <c r="AY7" s="594"/>
      <c r="AZ7" s="594"/>
    </row>
    <row r="8" spans="1:52" ht="11.25" customHeight="1"/>
    <row r="9" spans="1:52" ht="26.25" customHeight="1">
      <c r="A9" s="599" t="s">
        <v>0</v>
      </c>
      <c r="B9" s="601" t="s">
        <v>145</v>
      </c>
      <c r="C9" s="602"/>
      <c r="D9" s="572" t="s">
        <v>39</v>
      </c>
      <c r="E9" s="572"/>
      <c r="F9" s="572"/>
      <c r="G9" s="572"/>
      <c r="H9" s="572"/>
      <c r="I9" s="572"/>
      <c r="J9" s="572"/>
      <c r="K9" s="572"/>
      <c r="L9" s="572"/>
      <c r="M9" s="572"/>
      <c r="N9" s="572"/>
      <c r="O9" s="572"/>
      <c r="P9" s="572"/>
      <c r="Q9" s="572"/>
      <c r="R9" s="572"/>
      <c r="S9" s="572"/>
      <c r="T9" s="572"/>
      <c r="U9" s="572"/>
      <c r="V9" s="572"/>
      <c r="W9" s="572"/>
      <c r="X9" s="572"/>
      <c r="Y9" s="572"/>
      <c r="Z9" s="572"/>
      <c r="AA9" s="572"/>
      <c r="AB9" s="572"/>
      <c r="AC9" s="572"/>
      <c r="AD9" s="572"/>
      <c r="AE9" s="572"/>
      <c r="AF9" s="572"/>
      <c r="AG9" s="572"/>
      <c r="AH9" s="572"/>
      <c r="AI9" s="572"/>
      <c r="AJ9" s="572"/>
      <c r="AK9" s="572"/>
      <c r="AL9" s="572"/>
      <c r="AM9" s="572"/>
      <c r="AN9" s="572"/>
      <c r="AO9" s="572"/>
      <c r="AP9" s="572"/>
      <c r="AQ9" s="572"/>
      <c r="AR9" s="572"/>
      <c r="AS9" s="572"/>
      <c r="AT9" s="572"/>
      <c r="AU9" s="572"/>
      <c r="AV9" s="572"/>
      <c r="AW9" s="572"/>
      <c r="AX9" s="572"/>
      <c r="AY9" s="572"/>
      <c r="AZ9" s="597" t="s">
        <v>91</v>
      </c>
    </row>
    <row r="10" spans="1:52" ht="45" customHeight="1">
      <c r="A10" s="600"/>
      <c r="B10" s="603"/>
      <c r="C10" s="604"/>
      <c r="D10" s="590" t="s">
        <v>185</v>
      </c>
      <c r="E10" s="591"/>
      <c r="F10" s="591"/>
      <c r="G10" s="592"/>
      <c r="H10" s="584" t="s">
        <v>40</v>
      </c>
      <c r="I10" s="585"/>
      <c r="J10" s="585"/>
      <c r="K10" s="586"/>
      <c r="L10" s="584" t="s">
        <v>41</v>
      </c>
      <c r="M10" s="585"/>
      <c r="N10" s="585"/>
      <c r="O10" s="586"/>
      <c r="P10" s="584" t="s">
        <v>42</v>
      </c>
      <c r="Q10" s="585"/>
      <c r="R10" s="585"/>
      <c r="S10" s="586"/>
      <c r="T10" s="590" t="s">
        <v>186</v>
      </c>
      <c r="U10" s="591"/>
      <c r="V10" s="591"/>
      <c r="W10" s="592"/>
      <c r="X10" s="584" t="s">
        <v>43</v>
      </c>
      <c r="Y10" s="585"/>
      <c r="Z10" s="585"/>
      <c r="AA10" s="586"/>
      <c r="AB10" s="584" t="s">
        <v>44</v>
      </c>
      <c r="AC10" s="585"/>
      <c r="AD10" s="585"/>
      <c r="AE10" s="586"/>
      <c r="AF10" s="584" t="s">
        <v>45</v>
      </c>
      <c r="AG10" s="585"/>
      <c r="AH10" s="585"/>
      <c r="AI10" s="586"/>
      <c r="AJ10" s="584" t="s">
        <v>46</v>
      </c>
      <c r="AK10" s="585"/>
      <c r="AL10" s="585"/>
      <c r="AM10" s="586"/>
      <c r="AN10" s="587" t="s">
        <v>47</v>
      </c>
      <c r="AO10" s="588"/>
      <c r="AP10" s="588"/>
      <c r="AQ10" s="589"/>
      <c r="AR10" s="584" t="s">
        <v>48</v>
      </c>
      <c r="AS10" s="585"/>
      <c r="AT10" s="585"/>
      <c r="AU10" s="586"/>
      <c r="AV10" s="584" t="s">
        <v>49</v>
      </c>
      <c r="AW10" s="585"/>
      <c r="AX10" s="585"/>
      <c r="AY10" s="586"/>
      <c r="AZ10" s="598"/>
    </row>
    <row r="11" spans="1:52" ht="23.25" customHeight="1">
      <c r="A11" s="243">
        <v>1</v>
      </c>
      <c r="B11" s="244" t="str">
        <f>IF('Mau A1'!B11="","",'Mau A1'!B11)</f>
        <v xml:space="preserve">Võ Anh </v>
      </c>
      <c r="C11" s="124" t="str">
        <f>IF('Mau A1'!C11="","",'Mau A1'!C11)</f>
        <v>Hào</v>
      </c>
      <c r="D11" s="245"/>
      <c r="E11" s="245"/>
      <c r="F11" s="245"/>
      <c r="G11" s="245"/>
      <c r="H11" s="245"/>
      <c r="I11" s="245"/>
      <c r="J11" s="245"/>
      <c r="K11" s="245"/>
      <c r="L11" s="245"/>
      <c r="M11" s="245"/>
      <c r="N11" s="245"/>
      <c r="O11" s="245"/>
      <c r="P11" s="245"/>
      <c r="Q11" s="245"/>
      <c r="R11" s="245"/>
      <c r="S11" s="245"/>
      <c r="T11" s="245"/>
      <c r="U11" s="245"/>
      <c r="V11" s="245"/>
      <c r="W11" s="245"/>
      <c r="X11" s="245"/>
      <c r="Y11" s="245"/>
      <c r="Z11" s="245"/>
      <c r="AA11" s="245"/>
      <c r="AB11" s="245"/>
      <c r="AC11" s="245"/>
      <c r="AD11" s="245"/>
      <c r="AE11" s="245"/>
      <c r="AF11" s="245"/>
      <c r="AG11" s="245"/>
      <c r="AH11" s="245"/>
      <c r="AI11" s="245"/>
      <c r="AJ11" s="245"/>
      <c r="AK11" s="245"/>
      <c r="AL11" s="245"/>
      <c r="AM11" s="245"/>
      <c r="AN11" s="245"/>
      <c r="AO11" s="245"/>
      <c r="AP11" s="245"/>
      <c r="AQ11" s="245"/>
      <c r="AR11" s="245"/>
      <c r="AS11" s="245"/>
      <c r="AT11" s="245"/>
      <c r="AU11" s="245"/>
      <c r="AV11" s="245"/>
      <c r="AW11" s="245"/>
      <c r="AX11" s="245"/>
      <c r="AY11" s="245"/>
      <c r="AZ11" s="126">
        <f>IF(COUNTIF(D11:AY11,"X")*4&gt;40,40,COUNTIF(D11:AY11,"X")*4)</f>
        <v>0</v>
      </c>
    </row>
    <row r="12" spans="1:52" ht="23.25" customHeight="1">
      <c r="A12" s="243">
        <v>2</v>
      </c>
      <c r="B12" s="244" t="str">
        <f>IF('Mau A1'!B19="","",'Mau A1'!B19)</f>
        <v xml:space="preserve">Đinh Đồng </v>
      </c>
      <c r="C12" s="125" t="str">
        <f>IF('Mau A1'!C19="","",'Mau A1'!C19)</f>
        <v xml:space="preserve">Hiệp </v>
      </c>
      <c r="D12" s="245"/>
      <c r="E12" s="245"/>
      <c r="F12" s="245"/>
      <c r="G12" s="245"/>
      <c r="H12" s="245"/>
      <c r="I12" s="245"/>
      <c r="J12" s="245"/>
      <c r="K12" s="245"/>
      <c r="L12" s="245"/>
      <c r="M12" s="245"/>
      <c r="N12" s="245"/>
      <c r="O12" s="245"/>
      <c r="P12" s="245"/>
      <c r="Q12" s="245"/>
      <c r="R12" s="245"/>
      <c r="S12" s="245"/>
      <c r="T12" s="245"/>
      <c r="U12" s="245"/>
      <c r="V12" s="245"/>
      <c r="W12" s="245"/>
      <c r="X12" s="245"/>
      <c r="Y12" s="245"/>
      <c r="Z12" s="245"/>
      <c r="AA12" s="245"/>
      <c r="AB12" s="245"/>
      <c r="AC12" s="245"/>
      <c r="AD12" s="245"/>
      <c r="AE12" s="245"/>
      <c r="AF12" s="245"/>
      <c r="AG12" s="245"/>
      <c r="AH12" s="245"/>
      <c r="AI12" s="245"/>
      <c r="AJ12" s="245"/>
      <c r="AK12" s="245"/>
      <c r="AL12" s="245"/>
      <c r="AM12" s="245"/>
      <c r="AN12" s="245"/>
      <c r="AO12" s="245"/>
      <c r="AP12" s="245"/>
      <c r="AQ12" s="245"/>
      <c r="AR12" s="245"/>
      <c r="AS12" s="245"/>
      <c r="AT12" s="245"/>
      <c r="AU12" s="245"/>
      <c r="AV12" s="245"/>
      <c r="AW12" s="245"/>
      <c r="AX12" s="245"/>
      <c r="AY12" s="245"/>
      <c r="AZ12" s="126">
        <f t="shared" ref="AZ12:AZ21" si="0">IF(COUNTIF(D12:AY12,"X")*4&gt;40,40,COUNTIF(D12:AY12,"X")*4)</f>
        <v>0</v>
      </c>
    </row>
    <row r="13" spans="1:52" ht="23.25" customHeight="1">
      <c r="A13" s="243">
        <v>3</v>
      </c>
      <c r="B13" s="244" t="str">
        <f>IF('Mau A1'!B27="","",'Mau A1'!B27)</f>
        <v xml:space="preserve">Phan văn </v>
      </c>
      <c r="C13" s="125" t="str">
        <f>IF('Mau A1'!C27="","",'Mau A1'!C27)</f>
        <v>Hòa</v>
      </c>
      <c r="D13" s="245"/>
      <c r="E13" s="245"/>
      <c r="F13" s="245"/>
      <c r="G13" s="245"/>
      <c r="H13" s="245"/>
      <c r="I13" s="245"/>
      <c r="J13" s="245"/>
      <c r="K13" s="245"/>
      <c r="L13" s="245"/>
      <c r="M13" s="245"/>
      <c r="N13" s="245"/>
      <c r="O13" s="245"/>
      <c r="P13" s="245"/>
      <c r="Q13" s="245"/>
      <c r="R13" s="245"/>
      <c r="S13" s="245"/>
      <c r="T13" s="245"/>
      <c r="U13" s="245"/>
      <c r="V13" s="245"/>
      <c r="W13" s="245"/>
      <c r="X13" s="245"/>
      <c r="Y13" s="245"/>
      <c r="Z13" s="245"/>
      <c r="AA13" s="245"/>
      <c r="AB13" s="245"/>
      <c r="AC13" s="245"/>
      <c r="AD13" s="245"/>
      <c r="AE13" s="245"/>
      <c r="AF13" s="245"/>
      <c r="AG13" s="245"/>
      <c r="AH13" s="245"/>
      <c r="AI13" s="245"/>
      <c r="AJ13" s="245"/>
      <c r="AK13" s="245"/>
      <c r="AL13" s="245"/>
      <c r="AM13" s="245"/>
      <c r="AN13" s="245"/>
      <c r="AO13" s="245"/>
      <c r="AP13" s="245"/>
      <c r="AQ13" s="245"/>
      <c r="AR13" s="245"/>
      <c r="AS13" s="245"/>
      <c r="AT13" s="245"/>
      <c r="AU13" s="245"/>
      <c r="AV13" s="245"/>
      <c r="AW13" s="245"/>
      <c r="AX13" s="245"/>
      <c r="AY13" s="245"/>
      <c r="AZ13" s="126">
        <f t="shared" si="0"/>
        <v>0</v>
      </c>
    </row>
    <row r="14" spans="1:52" ht="23.25" customHeight="1">
      <c r="A14" s="243">
        <v>4</v>
      </c>
      <c r="B14" s="244" t="str">
        <f>IF('Mau A1'!B35="","",'Mau A1'!B35)</f>
        <v>Trần Đình</v>
      </c>
      <c r="C14" s="125" t="str">
        <f>IF('Mau A1'!C35="","",'Mau A1'!C35)</f>
        <v>Khoa</v>
      </c>
      <c r="D14" s="245"/>
      <c r="E14" s="245"/>
      <c r="F14" s="245"/>
      <c r="G14" s="245"/>
      <c r="H14" s="245"/>
      <c r="I14" s="245"/>
      <c r="J14" s="245"/>
      <c r="K14" s="245"/>
      <c r="L14" s="245"/>
      <c r="M14" s="245"/>
      <c r="N14" s="245"/>
      <c r="O14" s="245"/>
      <c r="P14" s="245"/>
      <c r="Q14" s="245"/>
      <c r="R14" s="245"/>
      <c r="S14" s="245"/>
      <c r="T14" s="245"/>
      <c r="U14" s="245"/>
      <c r="V14" s="245"/>
      <c r="W14" s="245"/>
      <c r="X14" s="245"/>
      <c r="Y14" s="245"/>
      <c r="Z14" s="245"/>
      <c r="AA14" s="245"/>
      <c r="AB14" s="245"/>
      <c r="AC14" s="245"/>
      <c r="AD14" s="245"/>
      <c r="AE14" s="245"/>
      <c r="AF14" s="245"/>
      <c r="AG14" s="245"/>
      <c r="AH14" s="245"/>
      <c r="AI14" s="245"/>
      <c r="AJ14" s="245"/>
      <c r="AK14" s="245"/>
      <c r="AL14" s="245"/>
      <c r="AM14" s="245"/>
      <c r="AN14" s="245"/>
      <c r="AO14" s="245"/>
      <c r="AP14" s="245"/>
      <c r="AQ14" s="245"/>
      <c r="AR14" s="245"/>
      <c r="AS14" s="245"/>
      <c r="AT14" s="245"/>
      <c r="AU14" s="245"/>
      <c r="AV14" s="245"/>
      <c r="AW14" s="245"/>
      <c r="AX14" s="245"/>
      <c r="AY14" s="245"/>
      <c r="AZ14" s="126">
        <f t="shared" si="0"/>
        <v>0</v>
      </c>
    </row>
    <row r="15" spans="1:52" ht="23.25" customHeight="1">
      <c r="A15" s="243">
        <v>5</v>
      </c>
      <c r="B15" s="244" t="str">
        <f>IF('Mau A1'!B44="","",'Mau A1'!B44)</f>
        <v xml:space="preserve">Đỗ Trọng </v>
      </c>
      <c r="C15" s="125" t="str">
        <f>IF('Mau A1'!C44="","",'Mau A1'!C44)</f>
        <v>Quý</v>
      </c>
      <c r="D15" s="245"/>
      <c r="E15" s="245"/>
      <c r="F15" s="245"/>
      <c r="G15" s="245"/>
      <c r="H15" s="245"/>
      <c r="I15" s="245"/>
      <c r="J15" s="245"/>
      <c r="K15" s="245"/>
      <c r="L15" s="245"/>
      <c r="M15" s="245"/>
      <c r="N15" s="245"/>
      <c r="O15" s="245"/>
      <c r="P15" s="245"/>
      <c r="Q15" s="245"/>
      <c r="R15" s="245"/>
      <c r="S15" s="245"/>
      <c r="T15" s="245"/>
      <c r="U15" s="245"/>
      <c r="V15" s="245"/>
      <c r="W15" s="245"/>
      <c r="X15" s="245"/>
      <c r="Y15" s="245"/>
      <c r="Z15" s="245"/>
      <c r="AA15" s="245"/>
      <c r="AB15" s="245"/>
      <c r="AC15" s="245"/>
      <c r="AD15" s="245"/>
      <c r="AE15" s="245"/>
      <c r="AF15" s="245"/>
      <c r="AG15" s="245"/>
      <c r="AH15" s="245"/>
      <c r="AI15" s="245"/>
      <c r="AJ15" s="245"/>
      <c r="AK15" s="245"/>
      <c r="AL15" s="245"/>
      <c r="AM15" s="245"/>
      <c r="AN15" s="245"/>
      <c r="AO15" s="245"/>
      <c r="AP15" s="245"/>
      <c r="AQ15" s="245"/>
      <c r="AR15" s="245"/>
      <c r="AS15" s="245"/>
      <c r="AT15" s="245"/>
      <c r="AU15" s="245"/>
      <c r="AV15" s="245"/>
      <c r="AW15" s="245"/>
      <c r="AX15" s="245"/>
      <c r="AY15" s="245"/>
      <c r="AZ15" s="126">
        <f t="shared" si="0"/>
        <v>0</v>
      </c>
    </row>
    <row r="16" spans="1:52" ht="23.25" customHeight="1">
      <c r="A16" s="243">
        <v>6</v>
      </c>
      <c r="B16" s="244" t="str">
        <f>IF('Mau A1'!B51="","",'Mau A1'!B51)</f>
        <v xml:space="preserve">Đặng Thế </v>
      </c>
      <c r="C16" s="125" t="str">
        <f>IF('Mau A1'!C51="","",'Mau A1'!C51)</f>
        <v>Huân</v>
      </c>
      <c r="D16" s="245"/>
      <c r="E16" s="245"/>
      <c r="F16" s="245"/>
      <c r="G16" s="245"/>
      <c r="H16" s="245"/>
      <c r="I16" s="245"/>
      <c r="J16" s="245"/>
      <c r="K16" s="245"/>
      <c r="L16" s="245"/>
      <c r="M16" s="245"/>
      <c r="N16" s="245"/>
      <c r="O16" s="245"/>
      <c r="P16" s="245"/>
      <c r="Q16" s="245"/>
      <c r="R16" s="245"/>
      <c r="S16" s="245"/>
      <c r="T16" s="245"/>
      <c r="U16" s="245"/>
      <c r="V16" s="245"/>
      <c r="W16" s="245"/>
      <c r="X16" s="245"/>
      <c r="Y16" s="245"/>
      <c r="Z16" s="245"/>
      <c r="AA16" s="245"/>
      <c r="AB16" s="245"/>
      <c r="AC16" s="245"/>
      <c r="AD16" s="245"/>
      <c r="AE16" s="245"/>
      <c r="AF16" s="245"/>
      <c r="AG16" s="245"/>
      <c r="AH16" s="245"/>
      <c r="AI16" s="245"/>
      <c r="AJ16" s="245"/>
      <c r="AK16" s="245"/>
      <c r="AL16" s="245"/>
      <c r="AM16" s="245"/>
      <c r="AN16" s="245"/>
      <c r="AO16" s="245"/>
      <c r="AP16" s="245"/>
      <c r="AQ16" s="245"/>
      <c r="AR16" s="245"/>
      <c r="AS16" s="245"/>
      <c r="AT16" s="245"/>
      <c r="AU16" s="245"/>
      <c r="AV16" s="245"/>
      <c r="AW16" s="245"/>
      <c r="AX16" s="245"/>
      <c r="AY16" s="245"/>
      <c r="AZ16" s="126">
        <f t="shared" si="0"/>
        <v>0</v>
      </c>
    </row>
    <row r="17" spans="1:52" ht="23.25" customHeight="1">
      <c r="A17" s="243">
        <v>7</v>
      </c>
      <c r="B17" s="244" t="str">
        <f>IF('Mau A1'!B61="","",'Mau A1'!B61)</f>
        <v>Võ Phước</v>
      </c>
      <c r="C17" s="125" t="str">
        <f>IF('Mau A1'!C61="","",'Mau A1'!C61)</f>
        <v xml:space="preserve">Quang </v>
      </c>
      <c r="D17" s="245"/>
      <c r="E17" s="245"/>
      <c r="F17" s="245"/>
      <c r="G17" s="245"/>
      <c r="H17" s="245"/>
      <c r="I17" s="245"/>
      <c r="J17" s="245"/>
      <c r="K17" s="245"/>
      <c r="L17" s="245"/>
      <c r="M17" s="245"/>
      <c r="N17" s="245"/>
      <c r="O17" s="245"/>
      <c r="P17" s="245"/>
      <c r="Q17" s="245"/>
      <c r="R17" s="245"/>
      <c r="S17" s="245"/>
      <c r="T17" s="245"/>
      <c r="U17" s="245"/>
      <c r="V17" s="245"/>
      <c r="W17" s="245"/>
      <c r="X17" s="245"/>
      <c r="Y17" s="245"/>
      <c r="Z17" s="245"/>
      <c r="AA17" s="245"/>
      <c r="AB17" s="245"/>
      <c r="AC17" s="245"/>
      <c r="AD17" s="245"/>
      <c r="AE17" s="245"/>
      <c r="AF17" s="245"/>
      <c r="AG17" s="245"/>
      <c r="AH17" s="245"/>
      <c r="AI17" s="245"/>
      <c r="AJ17" s="245"/>
      <c r="AK17" s="245"/>
      <c r="AL17" s="245"/>
      <c r="AM17" s="245"/>
      <c r="AN17" s="245"/>
      <c r="AO17" s="245"/>
      <c r="AP17" s="245"/>
      <c r="AQ17" s="245"/>
      <c r="AR17" s="245"/>
      <c r="AS17" s="245"/>
      <c r="AT17" s="245"/>
      <c r="AU17" s="245"/>
      <c r="AV17" s="245"/>
      <c r="AW17" s="245"/>
      <c r="AX17" s="245"/>
      <c r="AY17" s="245"/>
      <c r="AZ17" s="126">
        <f t="shared" si="0"/>
        <v>0</v>
      </c>
    </row>
    <row r="18" spans="1:52" ht="23.25" customHeight="1">
      <c r="A18" s="243">
        <v>8</v>
      </c>
      <c r="B18" s="244" t="str">
        <f>IF('Mau A1'!B68="","",'Mau A1'!B68)</f>
        <v xml:space="preserve">Hoàng Văn </v>
      </c>
      <c r="C18" s="125" t="str">
        <f>IF('Mau A1'!C68="","",'Mau A1'!C68)</f>
        <v>Viết</v>
      </c>
      <c r="D18" s="245"/>
      <c r="E18" s="245"/>
      <c r="F18" s="245"/>
      <c r="G18" s="245"/>
      <c r="H18" s="245"/>
      <c r="I18" s="245"/>
      <c r="J18" s="245"/>
      <c r="K18" s="245"/>
      <c r="L18" s="245"/>
      <c r="M18" s="245"/>
      <c r="N18" s="245"/>
      <c r="O18" s="245"/>
      <c r="P18" s="245"/>
      <c r="Q18" s="245"/>
      <c r="R18" s="245"/>
      <c r="S18" s="245"/>
      <c r="T18" s="245"/>
      <c r="U18" s="245"/>
      <c r="V18" s="245"/>
      <c r="W18" s="245"/>
      <c r="X18" s="245"/>
      <c r="Y18" s="245"/>
      <c r="Z18" s="245"/>
      <c r="AA18" s="245"/>
      <c r="AB18" s="245"/>
      <c r="AC18" s="245"/>
      <c r="AD18" s="245"/>
      <c r="AE18" s="245"/>
      <c r="AF18" s="245"/>
      <c r="AG18" s="245"/>
      <c r="AH18" s="245"/>
      <c r="AI18" s="245"/>
      <c r="AJ18" s="245"/>
      <c r="AK18" s="245"/>
      <c r="AL18" s="245"/>
      <c r="AM18" s="245"/>
      <c r="AN18" s="245"/>
      <c r="AO18" s="245"/>
      <c r="AP18" s="245"/>
      <c r="AQ18" s="245"/>
      <c r="AR18" s="245"/>
      <c r="AS18" s="245"/>
      <c r="AT18" s="245"/>
      <c r="AU18" s="245"/>
      <c r="AV18" s="245"/>
      <c r="AW18" s="245"/>
      <c r="AX18" s="245"/>
      <c r="AY18" s="245"/>
      <c r="AZ18" s="126">
        <f t="shared" si="0"/>
        <v>0</v>
      </c>
    </row>
    <row r="19" spans="1:52" ht="23.25" customHeight="1">
      <c r="A19" s="243">
        <v>9</v>
      </c>
      <c r="B19" s="244" t="str">
        <f>IF('Mau A1'!B73="","",'Mau A1'!B73)</f>
        <v>Nguyễn Vũ Xuân</v>
      </c>
      <c r="C19" s="125" t="str">
        <f>IF('Mau A1'!C73="","",'Mau A1'!C73)</f>
        <v>Thì</v>
      </c>
      <c r="D19" s="245"/>
      <c r="E19" s="245"/>
      <c r="F19" s="245"/>
      <c r="G19" s="245"/>
      <c r="H19" s="245"/>
      <c r="I19" s="245"/>
      <c r="J19" s="245"/>
      <c r="K19" s="245"/>
      <c r="L19" s="245"/>
      <c r="M19" s="245"/>
      <c r="N19" s="245"/>
      <c r="O19" s="245"/>
      <c r="P19" s="245"/>
      <c r="Q19" s="245"/>
      <c r="R19" s="245"/>
      <c r="S19" s="245"/>
      <c r="T19" s="245"/>
      <c r="U19" s="245"/>
      <c r="V19" s="245"/>
      <c r="W19" s="245"/>
      <c r="X19" s="245"/>
      <c r="Y19" s="245"/>
      <c r="Z19" s="245"/>
      <c r="AA19" s="245"/>
      <c r="AB19" s="245"/>
      <c r="AC19" s="245"/>
      <c r="AD19" s="245"/>
      <c r="AE19" s="245"/>
      <c r="AF19" s="245"/>
      <c r="AG19" s="245"/>
      <c r="AH19" s="245"/>
      <c r="AI19" s="245"/>
      <c r="AJ19" s="245"/>
      <c r="AK19" s="245"/>
      <c r="AL19" s="245"/>
      <c r="AM19" s="245"/>
      <c r="AN19" s="245"/>
      <c r="AO19" s="245"/>
      <c r="AP19" s="245"/>
      <c r="AQ19" s="245"/>
      <c r="AR19" s="245"/>
      <c r="AS19" s="245"/>
      <c r="AT19" s="245"/>
      <c r="AU19" s="245"/>
      <c r="AV19" s="245"/>
      <c r="AW19" s="245"/>
      <c r="AX19" s="245"/>
      <c r="AY19" s="245"/>
      <c r="AZ19" s="126">
        <f t="shared" si="0"/>
        <v>0</v>
      </c>
    </row>
    <row r="20" spans="1:52" ht="23.25" customHeight="1">
      <c r="A20" s="243">
        <v>10</v>
      </c>
      <c r="B20" s="244" t="str">
        <f>IF('Mau A1'!B82="","",'Mau A1'!B82)</f>
        <v xml:space="preserve">Nguyễn Ngọc </v>
      </c>
      <c r="C20" s="125" t="str">
        <f>IF('Mau A1'!C82="","",'Mau A1'!C82)</f>
        <v>Trí</v>
      </c>
      <c r="D20" s="245"/>
      <c r="E20" s="245"/>
      <c r="F20" s="245"/>
      <c r="G20" s="245"/>
      <c r="H20" s="245"/>
      <c r="I20" s="245"/>
      <c r="J20" s="245"/>
      <c r="K20" s="245"/>
      <c r="L20" s="245"/>
      <c r="M20" s="245"/>
      <c r="N20" s="245"/>
      <c r="O20" s="245"/>
      <c r="P20" s="245"/>
      <c r="Q20" s="245"/>
      <c r="R20" s="245"/>
      <c r="S20" s="245"/>
      <c r="T20" s="245"/>
      <c r="U20" s="245"/>
      <c r="V20" s="245"/>
      <c r="W20" s="245"/>
      <c r="X20" s="245"/>
      <c r="Y20" s="245"/>
      <c r="Z20" s="245"/>
      <c r="AA20" s="245"/>
      <c r="AB20" s="245"/>
      <c r="AC20" s="245"/>
      <c r="AD20" s="245"/>
      <c r="AE20" s="245"/>
      <c r="AF20" s="245"/>
      <c r="AG20" s="245"/>
      <c r="AH20" s="245"/>
      <c r="AI20" s="245"/>
      <c r="AJ20" s="245"/>
      <c r="AK20" s="245"/>
      <c r="AL20" s="245"/>
      <c r="AM20" s="245"/>
      <c r="AN20" s="245"/>
      <c r="AO20" s="245"/>
      <c r="AP20" s="245"/>
      <c r="AQ20" s="245"/>
      <c r="AR20" s="245"/>
      <c r="AS20" s="245"/>
      <c r="AT20" s="245"/>
      <c r="AU20" s="245"/>
      <c r="AV20" s="245"/>
      <c r="AW20" s="245"/>
      <c r="AX20" s="245"/>
      <c r="AY20" s="245"/>
      <c r="AZ20" s="126">
        <f t="shared" si="0"/>
        <v>0</v>
      </c>
    </row>
    <row r="21" spans="1:52" ht="23.25" customHeight="1">
      <c r="A21" s="243">
        <v>11</v>
      </c>
      <c r="B21" s="244" t="str">
        <f>IF('Mau A1'!B89="","",'Mau A1'!B89)</f>
        <v/>
      </c>
      <c r="C21" s="124" t="str">
        <f>IF('Mau A1'!C89="","",'Mau A1'!C89)</f>
        <v/>
      </c>
      <c r="D21" s="245"/>
      <c r="E21" s="245"/>
      <c r="F21" s="245"/>
      <c r="G21" s="245"/>
      <c r="H21" s="245"/>
      <c r="I21" s="245"/>
      <c r="J21" s="245"/>
      <c r="K21" s="245"/>
      <c r="L21" s="245"/>
      <c r="M21" s="245"/>
      <c r="N21" s="245"/>
      <c r="O21" s="245"/>
      <c r="P21" s="245"/>
      <c r="Q21" s="245"/>
      <c r="R21" s="245"/>
      <c r="S21" s="245"/>
      <c r="T21" s="245"/>
      <c r="U21" s="245"/>
      <c r="V21" s="245"/>
      <c r="W21" s="245"/>
      <c r="X21" s="245"/>
      <c r="Y21" s="245"/>
      <c r="Z21" s="245"/>
      <c r="AA21" s="245"/>
      <c r="AB21" s="245"/>
      <c r="AC21" s="245"/>
      <c r="AD21" s="245"/>
      <c r="AE21" s="245"/>
      <c r="AF21" s="245"/>
      <c r="AG21" s="245"/>
      <c r="AH21" s="245"/>
      <c r="AI21" s="245"/>
      <c r="AJ21" s="245"/>
      <c r="AK21" s="245"/>
      <c r="AL21" s="245"/>
      <c r="AM21" s="245"/>
      <c r="AN21" s="245"/>
      <c r="AO21" s="245"/>
      <c r="AP21" s="245"/>
      <c r="AQ21" s="245"/>
      <c r="AR21" s="245"/>
      <c r="AS21" s="245"/>
      <c r="AT21" s="245"/>
      <c r="AU21" s="245"/>
      <c r="AV21" s="245"/>
      <c r="AW21" s="245"/>
      <c r="AX21" s="245"/>
      <c r="AY21" s="245"/>
      <c r="AZ21" s="126">
        <f t="shared" si="0"/>
        <v>0</v>
      </c>
    </row>
    <row r="22" spans="1:52" ht="29.25" customHeight="1">
      <c r="B22" s="596" t="s">
        <v>56</v>
      </c>
      <c r="C22" s="596"/>
      <c r="D22" s="596"/>
      <c r="E22" s="596"/>
      <c r="F22" s="596"/>
      <c r="G22" s="596"/>
      <c r="H22" s="596"/>
      <c r="I22" s="596"/>
      <c r="J22" s="596"/>
      <c r="K22" s="596"/>
      <c r="L22" s="596"/>
      <c r="M22" s="596"/>
      <c r="N22" s="596"/>
      <c r="O22" s="596"/>
      <c r="P22" s="596"/>
      <c r="Q22" s="596"/>
      <c r="R22" s="596"/>
      <c r="S22" s="596"/>
      <c r="T22" s="596"/>
      <c r="U22" s="246"/>
      <c r="V22" s="246"/>
      <c r="W22" s="246"/>
      <c r="AB22" s="247"/>
      <c r="AC22" s="247"/>
      <c r="AD22" s="247"/>
      <c r="AE22" s="247"/>
      <c r="AF22" s="247"/>
      <c r="AG22" s="247"/>
      <c r="AH22" s="247"/>
      <c r="AI22" s="247"/>
      <c r="AN22" s="248" t="s">
        <v>175</v>
      </c>
      <c r="AO22" s="248"/>
      <c r="AP22" s="248"/>
      <c r="AQ22" s="248"/>
      <c r="AR22" s="247"/>
      <c r="AS22" s="247"/>
      <c r="AT22" s="247"/>
      <c r="AU22" s="247"/>
      <c r="AV22" s="247"/>
      <c r="AW22" s="247"/>
      <c r="AX22" s="247"/>
      <c r="AZ22" s="249"/>
    </row>
    <row r="23" spans="1:52">
      <c r="C23" s="75" t="s">
        <v>34</v>
      </c>
      <c r="H23" s="41"/>
      <c r="I23" s="41"/>
      <c r="J23" s="41"/>
      <c r="K23" s="41"/>
      <c r="L23" s="41"/>
      <c r="M23" s="41"/>
      <c r="N23" s="41"/>
      <c r="O23" s="41"/>
      <c r="AN23" s="75" t="s">
        <v>35</v>
      </c>
      <c r="AO23" s="75"/>
      <c r="AP23" s="75"/>
      <c r="AQ23" s="75"/>
      <c r="AZ23" s="41"/>
    </row>
    <row r="24" spans="1:52">
      <c r="H24" s="41"/>
      <c r="I24" s="41"/>
      <c r="J24" s="41"/>
      <c r="K24" s="41"/>
      <c r="L24" s="41"/>
      <c r="M24" s="41"/>
      <c r="N24" s="41"/>
      <c r="O24" s="41"/>
    </row>
  </sheetData>
  <sheetProtection password="CC43" sheet="1" formatCells="0" formatRows="0"/>
  <mergeCells count="24">
    <mergeCell ref="B22:T22"/>
    <mergeCell ref="A7:AZ7"/>
    <mergeCell ref="AZ9:AZ10"/>
    <mergeCell ref="D9:AY9"/>
    <mergeCell ref="A9:A10"/>
    <mergeCell ref="B9:C10"/>
    <mergeCell ref="D10:G10"/>
    <mergeCell ref="H10:K10"/>
    <mergeCell ref="L10:O10"/>
    <mergeCell ref="P10:S10"/>
    <mergeCell ref="A2:P2"/>
    <mergeCell ref="A3:P3"/>
    <mergeCell ref="A5:AZ5"/>
    <mergeCell ref="A6:AZ6"/>
    <mergeCell ref="AF3:AZ3"/>
    <mergeCell ref="AF2:AZ2"/>
    <mergeCell ref="AJ10:AM10"/>
    <mergeCell ref="AN10:AQ10"/>
    <mergeCell ref="AR10:AU10"/>
    <mergeCell ref="AV10:AY10"/>
    <mergeCell ref="T10:W10"/>
    <mergeCell ref="X10:AA10"/>
    <mergeCell ref="AB10:AE10"/>
    <mergeCell ref="AF10:AI10"/>
  </mergeCells>
  <phoneticPr fontId="26" type="noConversion"/>
  <pageMargins left="0.25" right="0.25" top="0.3" bottom="0.37" header="0.25" footer="0.3"/>
  <pageSetup paperSize="9" scale="80"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sheetPr codeName="Sheet13"/>
  <dimension ref="A1:P513"/>
  <sheetViews>
    <sheetView view="pageBreakPreview" topLeftCell="D510" zoomScaleSheetLayoutView="100" workbookViewId="0">
      <selection activeCell="N105" sqref="N105:O105"/>
    </sheetView>
  </sheetViews>
  <sheetFormatPr defaultColWidth="8" defaultRowHeight="16.5"/>
  <cols>
    <col min="1" max="1" width="4.25" style="29" customWidth="1"/>
    <col min="2" max="2" width="29.875" style="29" customWidth="1"/>
    <col min="3" max="3" width="13.25" style="29" customWidth="1"/>
    <col min="4" max="15" width="7.875" style="29" customWidth="1"/>
    <col min="16" max="16" width="17" style="29" customWidth="1"/>
    <col min="17" max="16384" width="8" style="29"/>
  </cols>
  <sheetData>
    <row r="1" spans="1:16" ht="6.75" customHeight="1">
      <c r="P1" s="40"/>
    </row>
    <row r="2" spans="1:16" ht="15.75" customHeight="1">
      <c r="A2" s="562" t="s">
        <v>115</v>
      </c>
      <c r="B2" s="562"/>
      <c r="C2" s="562"/>
      <c r="D2" s="562"/>
      <c r="E2" s="562"/>
      <c r="F2" s="562"/>
      <c r="G2" s="562"/>
      <c r="H2" s="66"/>
      <c r="K2" s="694" t="s">
        <v>12</v>
      </c>
      <c r="L2" s="694"/>
      <c r="M2" s="694"/>
      <c r="N2" s="694"/>
      <c r="O2" s="694"/>
      <c r="P2" s="694"/>
    </row>
    <row r="3" spans="1:16" ht="33" customHeight="1">
      <c r="A3" s="563" t="s">
        <v>116</v>
      </c>
      <c r="B3" s="564"/>
      <c r="C3" s="564"/>
      <c r="D3" s="564"/>
      <c r="E3" s="564"/>
      <c r="F3" s="564"/>
      <c r="G3" s="564"/>
      <c r="H3" s="66"/>
      <c r="K3" s="566" t="s">
        <v>13</v>
      </c>
      <c r="L3" s="566"/>
      <c r="M3" s="566"/>
      <c r="N3" s="566"/>
      <c r="O3" s="566"/>
      <c r="P3" s="566"/>
    </row>
    <row r="4" spans="1:16" ht="6" customHeight="1"/>
    <row r="5" spans="1:16" ht="20.25">
      <c r="A5" s="561" t="s">
        <v>50</v>
      </c>
      <c r="B5" s="561"/>
      <c r="C5" s="561"/>
      <c r="D5" s="561"/>
      <c r="E5" s="561"/>
      <c r="F5" s="561"/>
      <c r="G5" s="561"/>
      <c r="H5" s="561"/>
      <c r="I5" s="561"/>
      <c r="J5" s="561"/>
      <c r="K5" s="561"/>
      <c r="L5" s="561"/>
      <c r="M5" s="561"/>
      <c r="N5" s="561"/>
      <c r="O5" s="561"/>
      <c r="P5" s="561"/>
    </row>
    <row r="6" spans="1:16" ht="20.25">
      <c r="A6" s="561" t="s">
        <v>170</v>
      </c>
      <c r="B6" s="561"/>
      <c r="C6" s="561"/>
      <c r="D6" s="561"/>
      <c r="E6" s="561"/>
      <c r="F6" s="561"/>
      <c r="G6" s="561"/>
      <c r="H6" s="561"/>
      <c r="I6" s="561"/>
      <c r="J6" s="561"/>
      <c r="K6" s="561"/>
      <c r="L6" s="561"/>
      <c r="M6" s="561"/>
      <c r="N6" s="561"/>
      <c r="O6" s="561"/>
      <c r="P6" s="561"/>
    </row>
    <row r="7" spans="1:16" ht="20.25">
      <c r="A7" s="561" t="s">
        <v>235</v>
      </c>
      <c r="B7" s="561"/>
      <c r="C7" s="561"/>
      <c r="D7" s="561"/>
      <c r="E7" s="561"/>
      <c r="F7" s="561"/>
      <c r="G7" s="561"/>
      <c r="H7" s="561"/>
      <c r="I7" s="561"/>
      <c r="J7" s="561"/>
      <c r="K7" s="561"/>
      <c r="L7" s="561"/>
      <c r="M7" s="561"/>
      <c r="N7" s="561"/>
      <c r="O7" s="561"/>
      <c r="P7" s="561"/>
    </row>
    <row r="8" spans="1:16" ht="7.5" hidden="1" customHeight="1">
      <c r="A8" s="100"/>
      <c r="B8" s="100"/>
      <c r="C8" s="100"/>
      <c r="D8" s="100"/>
      <c r="E8" s="100"/>
      <c r="F8" s="100"/>
      <c r="G8" s="100"/>
      <c r="H8" s="100"/>
      <c r="I8" s="100"/>
      <c r="J8" s="100"/>
      <c r="K8" s="100"/>
      <c r="L8" s="100"/>
      <c r="M8" s="100"/>
      <c r="N8" s="100"/>
      <c r="O8" s="100"/>
      <c r="P8" s="100"/>
    </row>
    <row r="9" spans="1:16" ht="8.25" hidden="1" customHeight="1"/>
    <row r="10" spans="1:16" ht="42" customHeight="1">
      <c r="A10" s="26" t="s">
        <v>0</v>
      </c>
      <c r="B10" s="692" t="s">
        <v>145</v>
      </c>
      <c r="C10" s="692"/>
      <c r="D10" s="692" t="s">
        <v>51</v>
      </c>
      <c r="E10" s="692"/>
      <c r="F10" s="692" t="s">
        <v>52</v>
      </c>
      <c r="G10" s="692"/>
      <c r="H10" s="692"/>
      <c r="I10" s="692"/>
      <c r="J10" s="692"/>
      <c r="K10" s="692"/>
      <c r="L10" s="692"/>
      <c r="M10" s="692"/>
      <c r="N10" s="695" t="s">
        <v>53</v>
      </c>
      <c r="O10" s="692"/>
      <c r="P10" s="54" t="s">
        <v>54</v>
      </c>
    </row>
    <row r="11" spans="1:16" ht="45.75" customHeight="1">
      <c r="A11" s="684">
        <v>1</v>
      </c>
      <c r="B11" s="171" t="str">
        <f>IF('Mau A1'!B11="","",'Mau A1'!B11)</f>
        <v xml:space="preserve">Võ Anh </v>
      </c>
      <c r="C11" s="176" t="str">
        <f>IF('Mau A1'!C11="","",'Mau A1'!C11)</f>
        <v>Hào</v>
      </c>
      <c r="D11" s="680" t="s">
        <v>236</v>
      </c>
      <c r="E11" s="656"/>
      <c r="F11" s="681" t="s">
        <v>283</v>
      </c>
      <c r="G11" s="682"/>
      <c r="H11" s="682"/>
      <c r="I11" s="682"/>
      <c r="J11" s="682"/>
      <c r="K11" s="682"/>
      <c r="L11" s="682"/>
      <c r="M11" s="683"/>
      <c r="N11" s="671"/>
      <c r="O11" s="672"/>
      <c r="P11" s="650">
        <f>N11+N12+N13+N14+N15+N16+N17+N18+N19+N20</f>
        <v>0</v>
      </c>
    </row>
    <row r="12" spans="1:16" ht="24" customHeight="1">
      <c r="A12" s="668"/>
      <c r="B12" s="104"/>
      <c r="C12" s="109"/>
      <c r="D12" s="605" t="s">
        <v>237</v>
      </c>
      <c r="E12" s="606"/>
      <c r="F12" s="693" t="s">
        <v>255</v>
      </c>
      <c r="G12" s="608"/>
      <c r="H12" s="608"/>
      <c r="I12" s="608"/>
      <c r="J12" s="608"/>
      <c r="K12" s="608"/>
      <c r="L12" s="608"/>
      <c r="M12" s="609"/>
      <c r="N12" s="607">
        <v>0</v>
      </c>
      <c r="O12" s="609"/>
      <c r="P12" s="650"/>
    </row>
    <row r="13" spans="1:16" ht="47.25" customHeight="1">
      <c r="A13" s="668"/>
      <c r="B13" s="104"/>
      <c r="C13" s="109"/>
      <c r="D13" s="621">
        <v>42349</v>
      </c>
      <c r="E13" s="606"/>
      <c r="F13" s="615" t="s">
        <v>284</v>
      </c>
      <c r="G13" s="616"/>
      <c r="H13" s="616"/>
      <c r="I13" s="616"/>
      <c r="J13" s="616"/>
      <c r="K13" s="616"/>
      <c r="L13" s="616"/>
      <c r="M13" s="617"/>
      <c r="N13" s="607"/>
      <c r="O13" s="609"/>
      <c r="P13" s="650"/>
    </row>
    <row r="14" spans="1:16" ht="54.75" customHeight="1">
      <c r="A14" s="699"/>
      <c r="B14" s="104"/>
      <c r="C14" s="109"/>
      <c r="D14" s="605" t="s">
        <v>238</v>
      </c>
      <c r="E14" s="606"/>
      <c r="F14" s="615" t="s">
        <v>248</v>
      </c>
      <c r="G14" s="616"/>
      <c r="H14" s="616"/>
      <c r="I14" s="616"/>
      <c r="J14" s="616"/>
      <c r="K14" s="616"/>
      <c r="L14" s="616"/>
      <c r="M14" s="617"/>
      <c r="N14" s="607"/>
      <c r="O14" s="609"/>
      <c r="P14" s="650"/>
    </row>
    <row r="15" spans="1:16" ht="54" customHeight="1">
      <c r="A15" s="699"/>
      <c r="B15" s="104"/>
      <c r="C15" s="109"/>
      <c r="D15" s="605" t="s">
        <v>239</v>
      </c>
      <c r="E15" s="606"/>
      <c r="F15" s="615" t="s">
        <v>312</v>
      </c>
      <c r="G15" s="616"/>
      <c r="H15" s="616"/>
      <c r="I15" s="616"/>
      <c r="J15" s="616"/>
      <c r="K15" s="616"/>
      <c r="L15" s="616"/>
      <c r="M15" s="617"/>
      <c r="N15" s="607"/>
      <c r="O15" s="609"/>
      <c r="P15" s="650"/>
    </row>
    <row r="16" spans="1:16" ht="39" customHeight="1">
      <c r="A16" s="699"/>
      <c r="B16" s="104"/>
      <c r="C16" s="109"/>
      <c r="D16" s="605" t="s">
        <v>240</v>
      </c>
      <c r="E16" s="606"/>
      <c r="F16" s="615" t="s">
        <v>249</v>
      </c>
      <c r="G16" s="616"/>
      <c r="H16" s="616"/>
      <c r="I16" s="616"/>
      <c r="J16" s="616"/>
      <c r="K16" s="616"/>
      <c r="L16" s="616"/>
      <c r="M16" s="617"/>
      <c r="N16" s="607"/>
      <c r="O16" s="609"/>
      <c r="P16" s="650"/>
    </row>
    <row r="17" spans="1:16" ht="56.25" customHeight="1">
      <c r="A17" s="699"/>
      <c r="B17" s="104"/>
      <c r="C17" s="109"/>
      <c r="D17" s="605" t="s">
        <v>241</v>
      </c>
      <c r="E17" s="606"/>
      <c r="F17" s="696" t="s">
        <v>309</v>
      </c>
      <c r="G17" s="697"/>
      <c r="H17" s="697"/>
      <c r="I17" s="697"/>
      <c r="J17" s="697"/>
      <c r="K17" s="697"/>
      <c r="L17" s="697"/>
      <c r="M17" s="698"/>
      <c r="N17" s="607"/>
      <c r="O17" s="609"/>
      <c r="P17" s="650"/>
    </row>
    <row r="18" spans="1:16" ht="81.75" customHeight="1">
      <c r="A18" s="699"/>
      <c r="B18" s="104"/>
      <c r="C18" s="109"/>
      <c r="D18" s="605" t="s">
        <v>242</v>
      </c>
      <c r="E18" s="606"/>
      <c r="F18" s="615" t="s">
        <v>308</v>
      </c>
      <c r="G18" s="616"/>
      <c r="H18" s="616"/>
      <c r="I18" s="616"/>
      <c r="J18" s="616"/>
      <c r="K18" s="616"/>
      <c r="L18" s="616"/>
      <c r="M18" s="617"/>
      <c r="N18" s="607"/>
      <c r="O18" s="609"/>
      <c r="P18" s="650"/>
    </row>
    <row r="19" spans="1:16" ht="48" customHeight="1">
      <c r="A19" s="699"/>
      <c r="B19" s="104"/>
      <c r="C19" s="109"/>
      <c r="D19" s="605" t="s">
        <v>243</v>
      </c>
      <c r="E19" s="606"/>
      <c r="F19" s="615" t="s">
        <v>313</v>
      </c>
      <c r="G19" s="616"/>
      <c r="H19" s="616"/>
      <c r="I19" s="616"/>
      <c r="J19" s="616"/>
      <c r="K19" s="616"/>
      <c r="L19" s="616"/>
      <c r="M19" s="617"/>
      <c r="N19" s="607"/>
      <c r="O19" s="609"/>
      <c r="P19" s="650"/>
    </row>
    <row r="20" spans="1:16" ht="53.25" customHeight="1">
      <c r="A20" s="669"/>
      <c r="B20" s="105"/>
      <c r="C20" s="110"/>
      <c r="D20" s="638" t="s">
        <v>244</v>
      </c>
      <c r="E20" s="639"/>
      <c r="F20" s="675" t="s">
        <v>310</v>
      </c>
      <c r="G20" s="676"/>
      <c r="H20" s="676"/>
      <c r="I20" s="676"/>
      <c r="J20" s="676"/>
      <c r="K20" s="676"/>
      <c r="L20" s="676"/>
      <c r="M20" s="677"/>
      <c r="N20" s="622"/>
      <c r="O20" s="623"/>
      <c r="P20" s="651"/>
    </row>
    <row r="21" spans="1:16" ht="39.75" customHeight="1">
      <c r="A21" s="678">
        <v>2</v>
      </c>
      <c r="B21" s="174" t="str">
        <f>IF('Mau A1'!B19="","",'Mau A1'!B19)</f>
        <v xml:space="preserve">Đinh Đồng </v>
      </c>
      <c r="C21" s="175" t="str">
        <f>IF('Mau A1'!C19="","",'Mau A1'!C19)</f>
        <v xml:space="preserve">Hiệp </v>
      </c>
      <c r="D21" s="680" t="s">
        <v>236</v>
      </c>
      <c r="E21" s="656"/>
      <c r="F21" s="681" t="s">
        <v>245</v>
      </c>
      <c r="G21" s="682"/>
      <c r="H21" s="682"/>
      <c r="I21" s="682"/>
      <c r="J21" s="682"/>
      <c r="K21" s="682"/>
      <c r="L21" s="682"/>
      <c r="M21" s="683"/>
      <c r="N21" s="658"/>
      <c r="O21" s="659"/>
      <c r="P21" s="649">
        <f>N21+N22+N23+N24+N25+N26+N27+N28+N29+N30</f>
        <v>0</v>
      </c>
    </row>
    <row r="22" spans="1:16" ht="58.5" customHeight="1">
      <c r="A22" s="653"/>
      <c r="B22" s="104"/>
      <c r="C22" s="109"/>
      <c r="D22" s="605" t="s">
        <v>237</v>
      </c>
      <c r="E22" s="606"/>
      <c r="F22" s="615" t="s">
        <v>311</v>
      </c>
      <c r="G22" s="616"/>
      <c r="H22" s="616"/>
      <c r="I22" s="616"/>
      <c r="J22" s="616"/>
      <c r="K22" s="616"/>
      <c r="L22" s="616"/>
      <c r="M22" s="617"/>
      <c r="N22" s="607"/>
      <c r="O22" s="609"/>
      <c r="P22" s="650"/>
    </row>
    <row r="23" spans="1:16" ht="43.5" customHeight="1">
      <c r="A23" s="653"/>
      <c r="B23" s="104"/>
      <c r="C23" s="109"/>
      <c r="D23" s="621">
        <v>42349</v>
      </c>
      <c r="E23" s="606"/>
      <c r="F23" s="615" t="s">
        <v>247</v>
      </c>
      <c r="G23" s="616"/>
      <c r="H23" s="616"/>
      <c r="I23" s="616"/>
      <c r="J23" s="616"/>
      <c r="K23" s="616"/>
      <c r="L23" s="616"/>
      <c r="M23" s="617"/>
      <c r="N23" s="607"/>
      <c r="O23" s="609"/>
      <c r="P23" s="650"/>
    </row>
    <row r="24" spans="1:16" ht="60.75" customHeight="1">
      <c r="A24" s="653"/>
      <c r="B24" s="104"/>
      <c r="C24" s="109"/>
      <c r="D24" s="605" t="s">
        <v>238</v>
      </c>
      <c r="E24" s="606"/>
      <c r="F24" s="615" t="s">
        <v>248</v>
      </c>
      <c r="G24" s="616"/>
      <c r="H24" s="616"/>
      <c r="I24" s="616"/>
      <c r="J24" s="616"/>
      <c r="K24" s="616"/>
      <c r="L24" s="616"/>
      <c r="M24" s="617"/>
      <c r="N24" s="607"/>
      <c r="O24" s="609"/>
      <c r="P24" s="650"/>
    </row>
    <row r="25" spans="1:16" ht="65.25" customHeight="1">
      <c r="A25" s="653"/>
      <c r="B25" s="104"/>
      <c r="C25" s="109"/>
      <c r="D25" s="605" t="s">
        <v>239</v>
      </c>
      <c r="E25" s="606"/>
      <c r="F25" s="615" t="s">
        <v>250</v>
      </c>
      <c r="G25" s="616"/>
      <c r="H25" s="616"/>
      <c r="I25" s="616"/>
      <c r="J25" s="616"/>
      <c r="K25" s="616"/>
      <c r="L25" s="616"/>
      <c r="M25" s="617"/>
      <c r="N25" s="607"/>
      <c r="O25" s="609"/>
      <c r="P25" s="650"/>
    </row>
    <row r="26" spans="1:16" ht="52.5" customHeight="1">
      <c r="A26" s="653"/>
      <c r="B26" s="104"/>
      <c r="C26" s="109"/>
      <c r="D26" s="605" t="s">
        <v>240</v>
      </c>
      <c r="E26" s="606"/>
      <c r="F26" s="615" t="s">
        <v>285</v>
      </c>
      <c r="G26" s="616"/>
      <c r="H26" s="616"/>
      <c r="I26" s="616"/>
      <c r="J26" s="616"/>
      <c r="K26" s="616"/>
      <c r="L26" s="616"/>
      <c r="M26" s="617"/>
      <c r="N26" s="607"/>
      <c r="O26" s="609"/>
      <c r="P26" s="650"/>
    </row>
    <row r="27" spans="1:16" ht="73.5" customHeight="1">
      <c r="A27" s="653"/>
      <c r="B27" s="104"/>
      <c r="C27" s="109"/>
      <c r="D27" s="605" t="s">
        <v>241</v>
      </c>
      <c r="E27" s="606"/>
      <c r="F27" s="615" t="s">
        <v>286</v>
      </c>
      <c r="G27" s="616"/>
      <c r="H27" s="616"/>
      <c r="I27" s="616"/>
      <c r="J27" s="616"/>
      <c r="K27" s="616"/>
      <c r="L27" s="616"/>
      <c r="M27" s="617"/>
      <c r="N27" s="607"/>
      <c r="O27" s="609"/>
      <c r="P27" s="650"/>
    </row>
    <row r="28" spans="1:16" ht="81" customHeight="1">
      <c r="A28" s="653"/>
      <c r="B28" s="104"/>
      <c r="C28" s="109"/>
      <c r="D28" s="605" t="s">
        <v>242</v>
      </c>
      <c r="E28" s="606"/>
      <c r="F28" s="615" t="s">
        <v>252</v>
      </c>
      <c r="G28" s="616"/>
      <c r="H28" s="616"/>
      <c r="I28" s="616"/>
      <c r="J28" s="616"/>
      <c r="K28" s="616"/>
      <c r="L28" s="616"/>
      <c r="M28" s="617"/>
      <c r="N28" s="607"/>
      <c r="O28" s="609"/>
      <c r="P28" s="650"/>
    </row>
    <row r="29" spans="1:16" ht="61.5" customHeight="1">
      <c r="A29" s="653"/>
      <c r="B29" s="104"/>
      <c r="C29" s="109"/>
      <c r="D29" s="605" t="s">
        <v>243</v>
      </c>
      <c r="E29" s="606"/>
      <c r="F29" s="615" t="s">
        <v>257</v>
      </c>
      <c r="G29" s="616"/>
      <c r="H29" s="616"/>
      <c r="I29" s="616"/>
      <c r="J29" s="616"/>
      <c r="K29" s="616"/>
      <c r="L29" s="616"/>
      <c r="M29" s="617"/>
      <c r="N29" s="607"/>
      <c r="O29" s="609"/>
      <c r="P29" s="650"/>
    </row>
    <row r="30" spans="1:16" ht="66" customHeight="1">
      <c r="A30" s="679"/>
      <c r="B30" s="105"/>
      <c r="C30" s="110"/>
      <c r="D30" s="638" t="s">
        <v>244</v>
      </c>
      <c r="E30" s="639"/>
      <c r="F30" s="675" t="s">
        <v>254</v>
      </c>
      <c r="G30" s="676"/>
      <c r="H30" s="676"/>
      <c r="I30" s="676"/>
      <c r="J30" s="676"/>
      <c r="K30" s="676"/>
      <c r="L30" s="676"/>
      <c r="M30" s="677"/>
      <c r="N30" s="622"/>
      <c r="O30" s="623"/>
      <c r="P30" s="651"/>
    </row>
    <row r="31" spans="1:16" ht="47.25" customHeight="1">
      <c r="A31" s="689">
        <v>3</v>
      </c>
      <c r="B31" s="128" t="str">
        <f>IF('Mau A1'!B27="","",'Mau A1'!B27)</f>
        <v xml:space="preserve">Phan văn </v>
      </c>
      <c r="C31" s="129" t="str">
        <f>IF('Mau A1'!C27="","",'Mau A1'!C27)</f>
        <v>Hòa</v>
      </c>
      <c r="D31" s="621">
        <v>42133</v>
      </c>
      <c r="E31" s="606"/>
      <c r="F31" s="670" t="s">
        <v>259</v>
      </c>
      <c r="G31" s="616"/>
      <c r="H31" s="616"/>
      <c r="I31" s="616"/>
      <c r="J31" s="616"/>
      <c r="K31" s="616"/>
      <c r="L31" s="616"/>
      <c r="M31" s="617"/>
      <c r="N31" s="658"/>
      <c r="O31" s="659"/>
      <c r="P31" s="649">
        <f>N31+N32+N33+N34+N35+N36+N37+N38+N39+N40</f>
        <v>0</v>
      </c>
    </row>
    <row r="32" spans="1:16" ht="61.5" customHeight="1">
      <c r="A32" s="678"/>
      <c r="B32" s="169"/>
      <c r="C32" s="170"/>
      <c r="D32" s="605" t="s">
        <v>260</v>
      </c>
      <c r="E32" s="606"/>
      <c r="F32" s="618" t="s">
        <v>263</v>
      </c>
      <c r="G32" s="619"/>
      <c r="H32" s="619"/>
      <c r="I32" s="619"/>
      <c r="J32" s="619"/>
      <c r="K32" s="619"/>
      <c r="L32" s="619"/>
      <c r="M32" s="620"/>
      <c r="N32" s="607"/>
      <c r="O32" s="609"/>
      <c r="P32" s="650"/>
    </row>
    <row r="33" spans="1:16" ht="46.5" customHeight="1">
      <c r="A33" s="678"/>
      <c r="B33" s="104"/>
      <c r="C33" s="109"/>
      <c r="D33" s="605" t="s">
        <v>261</v>
      </c>
      <c r="E33" s="606"/>
      <c r="F33" s="635" t="s">
        <v>262</v>
      </c>
      <c r="G33" s="636"/>
      <c r="H33" s="636"/>
      <c r="I33" s="636"/>
      <c r="J33" s="636"/>
      <c r="K33" s="636"/>
      <c r="L33" s="636"/>
      <c r="M33" s="637"/>
      <c r="N33" s="607"/>
      <c r="O33" s="609"/>
      <c r="P33" s="650"/>
    </row>
    <row r="34" spans="1:16" ht="69.75" customHeight="1">
      <c r="A34" s="678"/>
      <c r="B34" s="104"/>
      <c r="C34" s="109"/>
      <c r="D34" s="605" t="s">
        <v>264</v>
      </c>
      <c r="E34" s="606"/>
      <c r="F34" s="640" t="s">
        <v>266</v>
      </c>
      <c r="G34" s="641"/>
      <c r="H34" s="641"/>
      <c r="I34" s="641"/>
      <c r="J34" s="641"/>
      <c r="K34" s="641"/>
      <c r="L34" s="641"/>
      <c r="M34" s="642"/>
      <c r="N34" s="607"/>
      <c r="O34" s="609"/>
      <c r="P34" s="650"/>
    </row>
    <row r="35" spans="1:16" ht="53.25" customHeight="1">
      <c r="A35" s="678"/>
      <c r="B35" s="104"/>
      <c r="C35" s="109"/>
      <c r="D35" s="621">
        <v>42522</v>
      </c>
      <c r="E35" s="606"/>
      <c r="F35" s="635" t="s">
        <v>267</v>
      </c>
      <c r="G35" s="636"/>
      <c r="H35" s="636"/>
      <c r="I35" s="636"/>
      <c r="J35" s="636"/>
      <c r="K35" s="636"/>
      <c r="L35" s="636"/>
      <c r="M35" s="637"/>
      <c r="N35" s="607"/>
      <c r="O35" s="609"/>
      <c r="P35" s="650"/>
    </row>
    <row r="36" spans="1:16" ht="69" customHeight="1">
      <c r="A36" s="678"/>
      <c r="B36" s="104"/>
      <c r="C36" s="109"/>
      <c r="D36" s="621">
        <v>42554</v>
      </c>
      <c r="E36" s="606"/>
      <c r="F36" s="615" t="s">
        <v>306</v>
      </c>
      <c r="G36" s="616"/>
      <c r="H36" s="616"/>
      <c r="I36" s="616"/>
      <c r="J36" s="616"/>
      <c r="K36" s="616"/>
      <c r="L36" s="616"/>
      <c r="M36" s="617"/>
      <c r="N36" s="607"/>
      <c r="O36" s="609"/>
      <c r="P36" s="650"/>
    </row>
    <row r="37" spans="1:16" ht="99.75" customHeight="1">
      <c r="A37" s="678"/>
      <c r="B37" s="104"/>
      <c r="C37" s="109"/>
      <c r="D37" s="605" t="s">
        <v>269</v>
      </c>
      <c r="E37" s="606"/>
      <c r="F37" s="615" t="s">
        <v>307</v>
      </c>
      <c r="G37" s="616"/>
      <c r="H37" s="616"/>
      <c r="I37" s="616"/>
      <c r="J37" s="616"/>
      <c r="K37" s="616"/>
      <c r="L37" s="616"/>
      <c r="M37" s="617"/>
      <c r="N37" s="607"/>
      <c r="O37" s="609"/>
      <c r="P37" s="650"/>
    </row>
    <row r="38" spans="1:16" ht="69" customHeight="1">
      <c r="A38" s="678"/>
      <c r="B38" s="104"/>
      <c r="C38" s="109"/>
      <c r="D38" s="605" t="s">
        <v>271</v>
      </c>
      <c r="E38" s="606"/>
      <c r="F38" s="615" t="s">
        <v>292</v>
      </c>
      <c r="G38" s="616"/>
      <c r="H38" s="616"/>
      <c r="I38" s="616"/>
      <c r="J38" s="616"/>
      <c r="K38" s="616"/>
      <c r="L38" s="616"/>
      <c r="M38" s="617"/>
      <c r="N38" s="607"/>
      <c r="O38" s="609"/>
      <c r="P38" s="650"/>
    </row>
    <row r="39" spans="1:16" ht="57.75" customHeight="1">
      <c r="A39" s="678"/>
      <c r="B39" s="104"/>
      <c r="C39" s="109"/>
      <c r="D39" s="605" t="s">
        <v>273</v>
      </c>
      <c r="E39" s="606"/>
      <c r="F39" s="630" t="s">
        <v>291</v>
      </c>
      <c r="G39" s="631"/>
      <c r="H39" s="631"/>
      <c r="I39" s="631"/>
      <c r="J39" s="631"/>
      <c r="K39" s="631"/>
      <c r="L39" s="631"/>
      <c r="M39" s="632"/>
      <c r="N39" s="607"/>
      <c r="O39" s="609"/>
      <c r="P39" s="650"/>
    </row>
    <row r="40" spans="1:16" ht="66.75" customHeight="1">
      <c r="A40" s="690"/>
      <c r="B40" s="105"/>
      <c r="C40" s="110"/>
      <c r="D40" s="662" t="s">
        <v>275</v>
      </c>
      <c r="E40" s="663"/>
      <c r="F40" s="664" t="s">
        <v>293</v>
      </c>
      <c r="G40" s="665"/>
      <c r="H40" s="665"/>
      <c r="I40" s="665"/>
      <c r="J40" s="665"/>
      <c r="K40" s="665"/>
      <c r="L40" s="665"/>
      <c r="M40" s="666"/>
      <c r="N40" s="622"/>
      <c r="O40" s="623"/>
      <c r="P40" s="651"/>
    </row>
    <row r="41" spans="1:16" ht="35.25" customHeight="1">
      <c r="A41" s="652">
        <v>4</v>
      </c>
      <c r="B41" s="174" t="str">
        <f>IF('Mau A1'!B35="","",'Mau A1'!B35)</f>
        <v>Trần Đình</v>
      </c>
      <c r="C41" s="176" t="str">
        <f>IF('Mau A1'!C35="","",'Mau A1'!C35)</f>
        <v>Khoa</v>
      </c>
      <c r="D41" s="655">
        <v>42133</v>
      </c>
      <c r="E41" s="656"/>
      <c r="F41" s="657" t="s">
        <v>259</v>
      </c>
      <c r="G41" s="633"/>
      <c r="H41" s="633"/>
      <c r="I41" s="633"/>
      <c r="J41" s="633"/>
      <c r="K41" s="633"/>
      <c r="L41" s="633"/>
      <c r="M41" s="634"/>
      <c r="N41" s="671"/>
      <c r="O41" s="672"/>
      <c r="P41" s="649">
        <f>N41+N42+N43+N44+N45+N46+N47+N48+N49+N50</f>
        <v>0</v>
      </c>
    </row>
    <row r="42" spans="1:16" ht="63" customHeight="1">
      <c r="A42" s="678"/>
      <c r="B42" s="104"/>
      <c r="C42" s="109"/>
      <c r="D42" s="605" t="s">
        <v>260</v>
      </c>
      <c r="E42" s="606"/>
      <c r="F42" s="618" t="s">
        <v>294</v>
      </c>
      <c r="G42" s="619"/>
      <c r="H42" s="619"/>
      <c r="I42" s="619"/>
      <c r="J42" s="619"/>
      <c r="K42" s="619"/>
      <c r="L42" s="619"/>
      <c r="M42" s="620"/>
      <c r="N42" s="607"/>
      <c r="O42" s="609"/>
      <c r="P42" s="650"/>
    </row>
    <row r="43" spans="1:16" ht="54" customHeight="1">
      <c r="A43" s="678"/>
      <c r="B43" s="104"/>
      <c r="C43" s="109"/>
      <c r="D43" s="605" t="s">
        <v>261</v>
      </c>
      <c r="E43" s="606"/>
      <c r="F43" s="612" t="s">
        <v>262</v>
      </c>
      <c r="G43" s="613"/>
      <c r="H43" s="613"/>
      <c r="I43" s="613"/>
      <c r="J43" s="613"/>
      <c r="K43" s="613"/>
      <c r="L43" s="613"/>
      <c r="M43" s="614"/>
      <c r="N43" s="607"/>
      <c r="O43" s="609"/>
      <c r="P43" s="650"/>
    </row>
    <row r="44" spans="1:16" ht="74.25" customHeight="1">
      <c r="A44" s="678"/>
      <c r="B44" s="104"/>
      <c r="C44" s="109"/>
      <c r="D44" s="605" t="s">
        <v>264</v>
      </c>
      <c r="E44" s="606"/>
      <c r="F44" s="630" t="s">
        <v>295</v>
      </c>
      <c r="G44" s="631"/>
      <c r="H44" s="631"/>
      <c r="I44" s="631"/>
      <c r="J44" s="631"/>
      <c r="K44" s="631"/>
      <c r="L44" s="631"/>
      <c r="M44" s="632"/>
      <c r="N44" s="607"/>
      <c r="O44" s="609"/>
      <c r="P44" s="650"/>
    </row>
    <row r="45" spans="1:16" ht="63.75" customHeight="1">
      <c r="A45" s="678"/>
      <c r="B45" s="104"/>
      <c r="C45" s="109"/>
      <c r="D45" s="621">
        <v>42522</v>
      </c>
      <c r="E45" s="606"/>
      <c r="F45" s="627" t="s">
        <v>267</v>
      </c>
      <c r="G45" s="633"/>
      <c r="H45" s="633"/>
      <c r="I45" s="633"/>
      <c r="J45" s="633"/>
      <c r="K45" s="633"/>
      <c r="L45" s="633"/>
      <c r="M45" s="634"/>
      <c r="N45" s="607"/>
      <c r="O45" s="609"/>
      <c r="P45" s="650"/>
    </row>
    <row r="46" spans="1:16" ht="57.75" customHeight="1">
      <c r="A46" s="678"/>
      <c r="B46" s="104"/>
      <c r="C46" s="109"/>
      <c r="D46" s="621">
        <v>42552</v>
      </c>
      <c r="E46" s="606"/>
      <c r="F46" s="615" t="s">
        <v>296</v>
      </c>
      <c r="G46" s="616"/>
      <c r="H46" s="616"/>
      <c r="I46" s="616"/>
      <c r="J46" s="616"/>
      <c r="K46" s="616"/>
      <c r="L46" s="616"/>
      <c r="M46" s="617"/>
      <c r="N46" s="607"/>
      <c r="O46" s="609"/>
      <c r="P46" s="650"/>
    </row>
    <row r="47" spans="1:16" ht="85.5" customHeight="1">
      <c r="A47" s="678"/>
      <c r="B47" s="104"/>
      <c r="C47" s="109"/>
      <c r="D47" s="605" t="s">
        <v>269</v>
      </c>
      <c r="E47" s="606"/>
      <c r="F47" s="615" t="s">
        <v>270</v>
      </c>
      <c r="G47" s="616"/>
      <c r="H47" s="616"/>
      <c r="I47" s="616"/>
      <c r="J47" s="616"/>
      <c r="K47" s="616"/>
      <c r="L47" s="616"/>
      <c r="M47" s="617"/>
      <c r="N47" s="607"/>
      <c r="O47" s="609"/>
      <c r="P47" s="650"/>
    </row>
    <row r="48" spans="1:16" ht="67.5" customHeight="1">
      <c r="A48" s="678"/>
      <c r="B48" s="104"/>
      <c r="C48" s="109"/>
      <c r="D48" s="605" t="s">
        <v>271</v>
      </c>
      <c r="E48" s="606"/>
      <c r="F48" s="615" t="s">
        <v>314</v>
      </c>
      <c r="G48" s="624"/>
      <c r="H48" s="624"/>
      <c r="I48" s="624"/>
      <c r="J48" s="624"/>
      <c r="K48" s="624"/>
      <c r="L48" s="624"/>
      <c r="M48" s="625"/>
      <c r="N48" s="607"/>
      <c r="O48" s="609"/>
      <c r="P48" s="650"/>
    </row>
    <row r="49" spans="1:16" ht="45" customHeight="1">
      <c r="A49" s="678"/>
      <c r="B49" s="104"/>
      <c r="C49" s="109"/>
      <c r="D49" s="605" t="s">
        <v>273</v>
      </c>
      <c r="E49" s="606"/>
      <c r="F49" s="618" t="s">
        <v>297</v>
      </c>
      <c r="G49" s="619"/>
      <c r="H49" s="619"/>
      <c r="I49" s="619"/>
      <c r="J49" s="619"/>
      <c r="K49" s="619"/>
      <c r="L49" s="619"/>
      <c r="M49" s="620"/>
      <c r="N49" s="607"/>
      <c r="O49" s="609"/>
      <c r="P49" s="650"/>
    </row>
    <row r="50" spans="1:16" ht="72" customHeight="1">
      <c r="A50" s="691"/>
      <c r="B50" s="105"/>
      <c r="C50" s="110"/>
      <c r="D50" s="662" t="s">
        <v>275</v>
      </c>
      <c r="E50" s="663"/>
      <c r="F50" s="646" t="s">
        <v>276</v>
      </c>
      <c r="G50" s="647"/>
      <c r="H50" s="647"/>
      <c r="I50" s="647"/>
      <c r="J50" s="647"/>
      <c r="K50" s="647"/>
      <c r="L50" s="647"/>
      <c r="M50" s="648"/>
      <c r="N50" s="622"/>
      <c r="O50" s="623"/>
      <c r="P50" s="651"/>
    </row>
    <row r="51" spans="1:16" ht="34.5" customHeight="1">
      <c r="A51" s="667">
        <v>5</v>
      </c>
      <c r="B51" s="174" t="str">
        <f>IF('Mau A1'!B44="","",'Mau A1'!B44)</f>
        <v xml:space="preserve">Đỗ Trọng </v>
      </c>
      <c r="C51" s="172" t="str">
        <f>IF('Mau A1'!C44="","",'Mau A1'!C44)</f>
        <v>Quý</v>
      </c>
      <c r="D51" s="655">
        <v>42133</v>
      </c>
      <c r="E51" s="656"/>
      <c r="F51" s="671" t="s">
        <v>259</v>
      </c>
      <c r="G51" s="688"/>
      <c r="H51" s="688"/>
      <c r="I51" s="688"/>
      <c r="J51" s="688"/>
      <c r="K51" s="688"/>
      <c r="L51" s="688"/>
      <c r="M51" s="672"/>
      <c r="N51" s="658"/>
      <c r="O51" s="659"/>
      <c r="P51" s="649">
        <f>N51+N52+N53+N54+N55+N56+N57+N58+N59+N60</f>
        <v>0</v>
      </c>
    </row>
    <row r="52" spans="1:16" ht="52.5" customHeight="1">
      <c r="A52" s="668"/>
      <c r="B52" s="104"/>
      <c r="C52" s="109"/>
      <c r="D52" s="605" t="s">
        <v>260</v>
      </c>
      <c r="E52" s="606"/>
      <c r="F52" s="630" t="s">
        <v>263</v>
      </c>
      <c r="G52" s="631"/>
      <c r="H52" s="631"/>
      <c r="I52" s="631"/>
      <c r="J52" s="631"/>
      <c r="K52" s="631"/>
      <c r="L52" s="631"/>
      <c r="M52" s="632"/>
      <c r="N52" s="607"/>
      <c r="O52" s="609"/>
      <c r="P52" s="650"/>
    </row>
    <row r="53" spans="1:16" ht="49.5" customHeight="1">
      <c r="A53" s="668"/>
      <c r="B53" s="104"/>
      <c r="C53" s="109"/>
      <c r="D53" s="605" t="s">
        <v>261</v>
      </c>
      <c r="E53" s="606"/>
      <c r="F53" s="627" t="s">
        <v>262</v>
      </c>
      <c r="G53" s="633"/>
      <c r="H53" s="633"/>
      <c r="I53" s="633"/>
      <c r="J53" s="633"/>
      <c r="K53" s="633"/>
      <c r="L53" s="633"/>
      <c r="M53" s="634"/>
      <c r="N53" s="607"/>
      <c r="O53" s="609"/>
      <c r="P53" s="650"/>
    </row>
    <row r="54" spans="1:16" ht="64.5" customHeight="1">
      <c r="A54" s="668"/>
      <c r="B54" s="104"/>
      <c r="C54" s="109"/>
      <c r="D54" s="605" t="s">
        <v>264</v>
      </c>
      <c r="E54" s="606"/>
      <c r="F54" s="618" t="s">
        <v>265</v>
      </c>
      <c r="G54" s="619"/>
      <c r="H54" s="619"/>
      <c r="I54" s="619"/>
      <c r="J54" s="619"/>
      <c r="K54" s="619"/>
      <c r="L54" s="619"/>
      <c r="M54" s="620"/>
      <c r="N54" s="607"/>
      <c r="O54" s="609"/>
      <c r="P54" s="650"/>
    </row>
    <row r="55" spans="1:16" ht="63.75" customHeight="1">
      <c r="A55" s="668"/>
      <c r="B55" s="104"/>
      <c r="C55" s="109"/>
      <c r="D55" s="621">
        <v>42522</v>
      </c>
      <c r="E55" s="606"/>
      <c r="F55" s="612" t="s">
        <v>290</v>
      </c>
      <c r="G55" s="613"/>
      <c r="H55" s="613"/>
      <c r="I55" s="613"/>
      <c r="J55" s="613"/>
      <c r="K55" s="613"/>
      <c r="L55" s="613"/>
      <c r="M55" s="614"/>
      <c r="N55" s="607"/>
      <c r="O55" s="609"/>
      <c r="P55" s="650"/>
    </row>
    <row r="56" spans="1:16" ht="71.25" customHeight="1">
      <c r="A56" s="668"/>
      <c r="B56" s="104"/>
      <c r="C56" s="109"/>
      <c r="D56" s="621">
        <v>42552</v>
      </c>
      <c r="E56" s="606"/>
      <c r="F56" s="615" t="s">
        <v>289</v>
      </c>
      <c r="G56" s="616"/>
      <c r="H56" s="616"/>
      <c r="I56" s="616"/>
      <c r="J56" s="616"/>
      <c r="K56" s="616"/>
      <c r="L56" s="616"/>
      <c r="M56" s="617"/>
      <c r="N56" s="607"/>
      <c r="O56" s="609"/>
      <c r="P56" s="650"/>
    </row>
    <row r="57" spans="1:16" ht="97.5" customHeight="1">
      <c r="A57" s="668"/>
      <c r="B57" s="104"/>
      <c r="C57" s="109"/>
      <c r="D57" s="605" t="s">
        <v>269</v>
      </c>
      <c r="E57" s="606"/>
      <c r="F57" s="630" t="s">
        <v>288</v>
      </c>
      <c r="G57" s="631"/>
      <c r="H57" s="631"/>
      <c r="I57" s="631"/>
      <c r="J57" s="631"/>
      <c r="K57" s="631"/>
      <c r="L57" s="631"/>
      <c r="M57" s="632"/>
      <c r="N57" s="607"/>
      <c r="O57" s="609"/>
      <c r="P57" s="650"/>
    </row>
    <row r="58" spans="1:16" ht="75" customHeight="1">
      <c r="A58" s="668"/>
      <c r="B58" s="104"/>
      <c r="C58" s="109"/>
      <c r="D58" s="610" t="s">
        <v>275</v>
      </c>
      <c r="E58" s="611"/>
      <c r="F58" s="627" t="s">
        <v>287</v>
      </c>
      <c r="G58" s="633"/>
      <c r="H58" s="633"/>
      <c r="I58" s="633"/>
      <c r="J58" s="633"/>
      <c r="K58" s="633"/>
      <c r="L58" s="633"/>
      <c r="M58" s="634"/>
      <c r="N58" s="607"/>
      <c r="O58" s="609"/>
      <c r="P58" s="650"/>
    </row>
    <row r="59" spans="1:16" ht="51.75" customHeight="1">
      <c r="A59" s="668"/>
      <c r="B59" s="104"/>
      <c r="C59" s="109"/>
      <c r="D59" s="605" t="s">
        <v>273</v>
      </c>
      <c r="E59" s="606"/>
      <c r="F59" s="618" t="s">
        <v>274</v>
      </c>
      <c r="G59" s="619"/>
      <c r="H59" s="619"/>
      <c r="I59" s="619"/>
      <c r="J59" s="619"/>
      <c r="K59" s="619"/>
      <c r="L59" s="619"/>
      <c r="M59" s="620"/>
      <c r="N59" s="607"/>
      <c r="O59" s="609"/>
      <c r="P59" s="650"/>
    </row>
    <row r="60" spans="1:16" ht="59.25" customHeight="1">
      <c r="A60" s="669"/>
      <c r="B60" s="105"/>
      <c r="C60" s="110"/>
      <c r="D60" s="610" t="s">
        <v>275</v>
      </c>
      <c r="E60" s="611"/>
      <c r="F60" s="635" t="s">
        <v>276</v>
      </c>
      <c r="G60" s="636"/>
      <c r="H60" s="636"/>
      <c r="I60" s="636"/>
      <c r="J60" s="636"/>
      <c r="K60" s="636"/>
      <c r="L60" s="636"/>
      <c r="M60" s="637"/>
      <c r="N60" s="622"/>
      <c r="O60" s="623"/>
      <c r="P60" s="651"/>
    </row>
    <row r="61" spans="1:16" ht="46.5" customHeight="1">
      <c r="A61" s="652">
        <v>6</v>
      </c>
      <c r="B61" s="173" t="str">
        <f>IF('Mau A1'!B51="","",'Mau A1'!B51)</f>
        <v xml:space="preserve">Đặng Thế </v>
      </c>
      <c r="C61" s="172" t="str">
        <f>IF('Mau A1'!C51="","",'Mau A1'!C51)</f>
        <v>Huân</v>
      </c>
      <c r="D61" s="680" t="s">
        <v>236</v>
      </c>
      <c r="E61" s="656"/>
      <c r="F61" s="627" t="s">
        <v>283</v>
      </c>
      <c r="G61" s="633"/>
      <c r="H61" s="633"/>
      <c r="I61" s="633"/>
      <c r="J61" s="633"/>
      <c r="K61" s="633"/>
      <c r="L61" s="633"/>
      <c r="M61" s="634"/>
      <c r="N61" s="658"/>
      <c r="O61" s="659"/>
      <c r="P61" s="649">
        <f>N61+N62+N63+N64+N65+N66+N67+N68+N69+N70</f>
        <v>0</v>
      </c>
    </row>
    <row r="62" spans="1:16" ht="34.5" customHeight="1">
      <c r="A62" s="653"/>
      <c r="B62" s="104"/>
      <c r="C62" s="109"/>
      <c r="D62" s="605" t="s">
        <v>237</v>
      </c>
      <c r="E62" s="606"/>
      <c r="F62" s="685" t="s">
        <v>255</v>
      </c>
      <c r="G62" s="686"/>
      <c r="H62" s="686"/>
      <c r="I62" s="686"/>
      <c r="J62" s="686"/>
      <c r="K62" s="686"/>
      <c r="L62" s="686"/>
      <c r="M62" s="687"/>
      <c r="N62" s="607">
        <v>0</v>
      </c>
      <c r="O62" s="609"/>
      <c r="P62" s="650"/>
    </row>
    <row r="63" spans="1:16" ht="62.25" customHeight="1">
      <c r="A63" s="653"/>
      <c r="B63" s="104"/>
      <c r="C63" s="109"/>
      <c r="D63" s="621">
        <v>42349</v>
      </c>
      <c r="E63" s="606"/>
      <c r="F63" s="615" t="s">
        <v>298</v>
      </c>
      <c r="G63" s="616"/>
      <c r="H63" s="616"/>
      <c r="I63" s="616"/>
      <c r="J63" s="616"/>
      <c r="K63" s="616"/>
      <c r="L63" s="616"/>
      <c r="M63" s="617"/>
      <c r="N63" s="607"/>
      <c r="O63" s="609"/>
      <c r="P63" s="650"/>
    </row>
    <row r="64" spans="1:16" ht="69.75" customHeight="1">
      <c r="A64" s="653"/>
      <c r="B64" s="104"/>
      <c r="C64" s="109"/>
      <c r="D64" s="605" t="s">
        <v>238</v>
      </c>
      <c r="E64" s="606"/>
      <c r="F64" s="615" t="s">
        <v>248</v>
      </c>
      <c r="G64" s="616"/>
      <c r="H64" s="616"/>
      <c r="I64" s="616"/>
      <c r="J64" s="616"/>
      <c r="K64" s="616"/>
      <c r="L64" s="616"/>
      <c r="M64" s="617"/>
      <c r="N64" s="607"/>
      <c r="O64" s="609"/>
      <c r="P64" s="650"/>
    </row>
    <row r="65" spans="1:16" ht="47.25" customHeight="1">
      <c r="A65" s="653"/>
      <c r="B65" s="104"/>
      <c r="C65" s="109"/>
      <c r="D65" s="605" t="s">
        <v>239</v>
      </c>
      <c r="E65" s="606"/>
      <c r="F65" s="615" t="s">
        <v>250</v>
      </c>
      <c r="G65" s="616"/>
      <c r="H65" s="616"/>
      <c r="I65" s="616"/>
      <c r="J65" s="616"/>
      <c r="K65" s="616"/>
      <c r="L65" s="616"/>
      <c r="M65" s="617"/>
      <c r="N65" s="607"/>
      <c r="O65" s="609"/>
      <c r="P65" s="650"/>
    </row>
    <row r="66" spans="1:16" ht="46.5" customHeight="1">
      <c r="A66" s="653"/>
      <c r="B66" s="104"/>
      <c r="C66" s="109"/>
      <c r="D66" s="605" t="s">
        <v>240</v>
      </c>
      <c r="E66" s="606"/>
      <c r="F66" s="615" t="s">
        <v>249</v>
      </c>
      <c r="G66" s="616"/>
      <c r="H66" s="616"/>
      <c r="I66" s="616"/>
      <c r="J66" s="616"/>
      <c r="K66" s="616"/>
      <c r="L66" s="616"/>
      <c r="M66" s="617"/>
      <c r="N66" s="607"/>
      <c r="O66" s="609"/>
      <c r="P66" s="650"/>
    </row>
    <row r="67" spans="1:16" ht="63" customHeight="1">
      <c r="A67" s="653"/>
      <c r="B67" s="104"/>
      <c r="C67" s="109"/>
      <c r="D67" s="605" t="s">
        <v>241</v>
      </c>
      <c r="E67" s="606"/>
      <c r="F67" s="615" t="s">
        <v>251</v>
      </c>
      <c r="G67" s="616"/>
      <c r="H67" s="616"/>
      <c r="I67" s="616"/>
      <c r="J67" s="616"/>
      <c r="K67" s="616"/>
      <c r="L67" s="616"/>
      <c r="M67" s="617"/>
      <c r="N67" s="607"/>
      <c r="O67" s="609"/>
      <c r="P67" s="650"/>
    </row>
    <row r="68" spans="1:16" ht="81" customHeight="1">
      <c r="A68" s="653"/>
      <c r="B68" s="104"/>
      <c r="C68" s="109"/>
      <c r="D68" s="605" t="s">
        <v>242</v>
      </c>
      <c r="E68" s="606"/>
      <c r="F68" s="615" t="s">
        <v>299</v>
      </c>
      <c r="G68" s="616"/>
      <c r="H68" s="616"/>
      <c r="I68" s="616"/>
      <c r="J68" s="616"/>
      <c r="K68" s="616"/>
      <c r="L68" s="616"/>
      <c r="M68" s="617"/>
      <c r="N68" s="607"/>
      <c r="O68" s="609"/>
      <c r="P68" s="650"/>
    </row>
    <row r="69" spans="1:16" ht="79.5" customHeight="1">
      <c r="A69" s="653"/>
      <c r="B69" s="104"/>
      <c r="C69" s="109"/>
      <c r="D69" s="605" t="s">
        <v>243</v>
      </c>
      <c r="E69" s="606"/>
      <c r="F69" s="615" t="s">
        <v>300</v>
      </c>
      <c r="G69" s="616"/>
      <c r="H69" s="616"/>
      <c r="I69" s="616"/>
      <c r="J69" s="616"/>
      <c r="K69" s="616"/>
      <c r="L69" s="616"/>
      <c r="M69" s="617"/>
      <c r="N69" s="607"/>
      <c r="O69" s="609"/>
      <c r="P69" s="650"/>
    </row>
    <row r="70" spans="1:16" ht="67.5" customHeight="1">
      <c r="A70" s="654"/>
      <c r="B70" s="105"/>
      <c r="C70" s="110"/>
      <c r="D70" s="638" t="s">
        <v>244</v>
      </c>
      <c r="E70" s="639"/>
      <c r="F70" s="675" t="s">
        <v>301</v>
      </c>
      <c r="G70" s="676"/>
      <c r="H70" s="676"/>
      <c r="I70" s="676"/>
      <c r="J70" s="676"/>
      <c r="K70" s="676"/>
      <c r="L70" s="676"/>
      <c r="M70" s="677"/>
      <c r="N70" s="622"/>
      <c r="O70" s="623"/>
      <c r="P70" s="651"/>
    </row>
    <row r="71" spans="1:16" ht="54" customHeight="1">
      <c r="A71" s="684">
        <v>7</v>
      </c>
      <c r="B71" s="171" t="str">
        <f>IF('Mau A1'!B61="","",'Mau A1'!B61)</f>
        <v>Võ Phước</v>
      </c>
      <c r="C71" s="172" t="str">
        <f>IF('Mau A1'!C61="","",'Mau A1'!C61)</f>
        <v xml:space="preserve">Quang </v>
      </c>
      <c r="D71" s="680" t="s">
        <v>236</v>
      </c>
      <c r="E71" s="656"/>
      <c r="F71" s="681" t="s">
        <v>302</v>
      </c>
      <c r="G71" s="682"/>
      <c r="H71" s="682"/>
      <c r="I71" s="682"/>
      <c r="J71" s="682"/>
      <c r="K71" s="682"/>
      <c r="L71" s="682"/>
      <c r="M71" s="683"/>
      <c r="N71" s="671"/>
      <c r="O71" s="672"/>
      <c r="P71" s="649">
        <f>N71+N72+N73+N74+N75+N76+N77+N78+N79+N80</f>
        <v>0</v>
      </c>
    </row>
    <row r="72" spans="1:16" ht="72" customHeight="1">
      <c r="A72" s="668"/>
      <c r="B72" s="104"/>
      <c r="C72" s="109"/>
      <c r="D72" s="605" t="s">
        <v>237</v>
      </c>
      <c r="E72" s="606"/>
      <c r="F72" s="615" t="s">
        <v>246</v>
      </c>
      <c r="G72" s="616"/>
      <c r="H72" s="616"/>
      <c r="I72" s="616"/>
      <c r="J72" s="616"/>
      <c r="K72" s="616"/>
      <c r="L72" s="616"/>
      <c r="M72" s="617"/>
      <c r="N72" s="607"/>
      <c r="O72" s="609"/>
      <c r="P72" s="650"/>
    </row>
    <row r="73" spans="1:16" ht="35.25" customHeight="1">
      <c r="A73" s="668"/>
      <c r="B73" s="104"/>
      <c r="C73" s="109"/>
      <c r="D73" s="621">
        <v>42349</v>
      </c>
      <c r="E73" s="606"/>
      <c r="F73" s="615" t="s">
        <v>247</v>
      </c>
      <c r="G73" s="616"/>
      <c r="H73" s="616"/>
      <c r="I73" s="616"/>
      <c r="J73" s="616"/>
      <c r="K73" s="616"/>
      <c r="L73" s="616"/>
      <c r="M73" s="617"/>
      <c r="N73" s="607"/>
      <c r="O73" s="609"/>
      <c r="P73" s="650"/>
    </row>
    <row r="74" spans="1:16" ht="67.5" customHeight="1">
      <c r="A74" s="668"/>
      <c r="B74" s="104"/>
      <c r="C74" s="109"/>
      <c r="D74" s="605" t="s">
        <v>238</v>
      </c>
      <c r="E74" s="606"/>
      <c r="F74" s="615" t="s">
        <v>303</v>
      </c>
      <c r="G74" s="616"/>
      <c r="H74" s="616"/>
      <c r="I74" s="616"/>
      <c r="J74" s="616"/>
      <c r="K74" s="616"/>
      <c r="L74" s="616"/>
      <c r="M74" s="617"/>
      <c r="N74" s="607"/>
      <c r="O74" s="609"/>
      <c r="P74" s="650"/>
    </row>
    <row r="75" spans="1:16" ht="70.5" customHeight="1">
      <c r="A75" s="668"/>
      <c r="B75" s="104"/>
      <c r="C75" s="109"/>
      <c r="D75" s="605" t="s">
        <v>239</v>
      </c>
      <c r="E75" s="606"/>
      <c r="F75" s="615" t="s">
        <v>250</v>
      </c>
      <c r="G75" s="616"/>
      <c r="H75" s="616"/>
      <c r="I75" s="616"/>
      <c r="J75" s="616"/>
      <c r="K75" s="616"/>
      <c r="L75" s="616"/>
      <c r="M75" s="617"/>
      <c r="N75" s="607"/>
      <c r="O75" s="609"/>
      <c r="P75" s="650"/>
    </row>
    <row r="76" spans="1:16" ht="51" customHeight="1">
      <c r="A76" s="668"/>
      <c r="B76" s="104"/>
      <c r="C76" s="109"/>
      <c r="D76" s="605" t="s">
        <v>240</v>
      </c>
      <c r="E76" s="606"/>
      <c r="F76" s="615" t="s">
        <v>249</v>
      </c>
      <c r="G76" s="616"/>
      <c r="H76" s="616"/>
      <c r="I76" s="616"/>
      <c r="J76" s="616"/>
      <c r="K76" s="616"/>
      <c r="L76" s="616"/>
      <c r="M76" s="617"/>
      <c r="N76" s="607"/>
      <c r="O76" s="609"/>
      <c r="P76" s="650"/>
    </row>
    <row r="77" spans="1:16" ht="66.75" customHeight="1">
      <c r="A77" s="668"/>
      <c r="B77" s="104"/>
      <c r="C77" s="109"/>
      <c r="D77" s="605" t="s">
        <v>241</v>
      </c>
      <c r="E77" s="606"/>
      <c r="F77" s="615" t="s">
        <v>304</v>
      </c>
      <c r="G77" s="616"/>
      <c r="H77" s="616"/>
      <c r="I77" s="616"/>
      <c r="J77" s="616"/>
      <c r="K77" s="616"/>
      <c r="L77" s="616"/>
      <c r="M77" s="617"/>
      <c r="N77" s="607"/>
      <c r="O77" s="609"/>
      <c r="P77" s="650"/>
    </row>
    <row r="78" spans="1:16" ht="76.5" customHeight="1">
      <c r="A78" s="668"/>
      <c r="B78" s="104"/>
      <c r="C78" s="109"/>
      <c r="D78" s="605" t="s">
        <v>242</v>
      </c>
      <c r="E78" s="606"/>
      <c r="F78" s="615" t="s">
        <v>315</v>
      </c>
      <c r="G78" s="616"/>
      <c r="H78" s="616"/>
      <c r="I78" s="616"/>
      <c r="J78" s="616"/>
      <c r="K78" s="616"/>
      <c r="L78" s="616"/>
      <c r="M78" s="617"/>
      <c r="N78" s="607"/>
      <c r="O78" s="609"/>
      <c r="P78" s="650"/>
    </row>
    <row r="79" spans="1:16" ht="71.25" customHeight="1">
      <c r="A79" s="668"/>
      <c r="B79" s="104"/>
      <c r="C79" s="109"/>
      <c r="D79" s="605" t="s">
        <v>243</v>
      </c>
      <c r="E79" s="606"/>
      <c r="F79" s="615" t="s">
        <v>253</v>
      </c>
      <c r="G79" s="616"/>
      <c r="H79" s="616"/>
      <c r="I79" s="616"/>
      <c r="J79" s="616"/>
      <c r="K79" s="616"/>
      <c r="L79" s="616"/>
      <c r="M79" s="617"/>
      <c r="N79" s="607"/>
      <c r="O79" s="609"/>
      <c r="P79" s="650"/>
    </row>
    <row r="80" spans="1:16" ht="63" customHeight="1">
      <c r="A80" s="669"/>
      <c r="B80" s="105"/>
      <c r="C80" s="110"/>
      <c r="D80" s="638" t="s">
        <v>244</v>
      </c>
      <c r="E80" s="639"/>
      <c r="F80" s="675" t="s">
        <v>254</v>
      </c>
      <c r="G80" s="676"/>
      <c r="H80" s="676"/>
      <c r="I80" s="676"/>
      <c r="J80" s="676"/>
      <c r="K80" s="676"/>
      <c r="L80" s="676"/>
      <c r="M80" s="677"/>
      <c r="N80" s="622"/>
      <c r="O80" s="623"/>
      <c r="P80" s="651"/>
    </row>
    <row r="81" spans="1:16" ht="56.25" customHeight="1">
      <c r="A81" s="678">
        <v>8</v>
      </c>
      <c r="B81" s="173" t="str">
        <f>IF('Mau A1'!B68="","",'Mau A1'!B68)</f>
        <v xml:space="preserve">Hoàng Văn </v>
      </c>
      <c r="C81" s="172" t="str">
        <f>IF('Mau A1'!C68="","",'Mau A1'!C68)</f>
        <v>Viết</v>
      </c>
      <c r="D81" s="680" t="s">
        <v>236</v>
      </c>
      <c r="E81" s="656"/>
      <c r="F81" s="681" t="s">
        <v>245</v>
      </c>
      <c r="G81" s="682"/>
      <c r="H81" s="682"/>
      <c r="I81" s="682"/>
      <c r="J81" s="682"/>
      <c r="K81" s="682"/>
      <c r="L81" s="682"/>
      <c r="M81" s="683"/>
      <c r="N81" s="658"/>
      <c r="O81" s="659"/>
      <c r="P81" s="649">
        <f>N81+N82+N83+N84+N85+N86+N87+N88+N89+N90</f>
        <v>0</v>
      </c>
    </row>
    <row r="82" spans="1:16" ht="72.75" customHeight="1">
      <c r="A82" s="653"/>
      <c r="B82" s="104"/>
      <c r="C82" s="111"/>
      <c r="D82" s="605" t="s">
        <v>237</v>
      </c>
      <c r="E82" s="606"/>
      <c r="F82" s="615" t="s">
        <v>246</v>
      </c>
      <c r="G82" s="616"/>
      <c r="H82" s="616"/>
      <c r="I82" s="616"/>
      <c r="J82" s="616"/>
      <c r="K82" s="616"/>
      <c r="L82" s="616"/>
      <c r="M82" s="617"/>
      <c r="N82" s="607"/>
      <c r="O82" s="609"/>
      <c r="P82" s="650"/>
    </row>
    <row r="83" spans="1:16" ht="57.75" customHeight="1">
      <c r="A83" s="653"/>
      <c r="B83" s="104"/>
      <c r="C83" s="111"/>
      <c r="D83" s="621">
        <v>42349</v>
      </c>
      <c r="E83" s="606"/>
      <c r="F83" s="615" t="s">
        <v>305</v>
      </c>
      <c r="G83" s="616"/>
      <c r="H83" s="616"/>
      <c r="I83" s="616"/>
      <c r="J83" s="616"/>
      <c r="K83" s="616"/>
      <c r="L83" s="616"/>
      <c r="M83" s="617"/>
      <c r="N83" s="607"/>
      <c r="O83" s="609"/>
      <c r="P83" s="650"/>
    </row>
    <row r="84" spans="1:16" ht="63.75" customHeight="1">
      <c r="A84" s="653"/>
      <c r="B84" s="104"/>
      <c r="C84" s="111"/>
      <c r="D84" s="605" t="s">
        <v>238</v>
      </c>
      <c r="E84" s="606"/>
      <c r="F84" s="615" t="s">
        <v>248</v>
      </c>
      <c r="G84" s="616"/>
      <c r="H84" s="616"/>
      <c r="I84" s="616"/>
      <c r="J84" s="616"/>
      <c r="K84" s="616"/>
      <c r="L84" s="616"/>
      <c r="M84" s="617"/>
      <c r="N84" s="607"/>
      <c r="O84" s="609"/>
      <c r="P84" s="650"/>
    </row>
    <row r="85" spans="1:16" ht="69.75" customHeight="1">
      <c r="A85" s="653"/>
      <c r="B85" s="104"/>
      <c r="C85" s="111"/>
      <c r="D85" s="605" t="s">
        <v>239</v>
      </c>
      <c r="E85" s="606"/>
      <c r="F85" s="615" t="s">
        <v>250</v>
      </c>
      <c r="G85" s="616"/>
      <c r="H85" s="616"/>
      <c r="I85" s="616"/>
      <c r="J85" s="616"/>
      <c r="K85" s="616"/>
      <c r="L85" s="616"/>
      <c r="M85" s="617"/>
      <c r="N85" s="607"/>
      <c r="O85" s="609"/>
      <c r="P85" s="650"/>
    </row>
    <row r="86" spans="1:16" ht="44.25" customHeight="1">
      <c r="A86" s="653"/>
      <c r="B86" s="104"/>
      <c r="C86" s="111"/>
      <c r="D86" s="605" t="s">
        <v>240</v>
      </c>
      <c r="E86" s="606"/>
      <c r="F86" s="615" t="s">
        <v>249</v>
      </c>
      <c r="G86" s="616"/>
      <c r="H86" s="616"/>
      <c r="I86" s="616"/>
      <c r="J86" s="616"/>
      <c r="K86" s="616"/>
      <c r="L86" s="616"/>
      <c r="M86" s="617"/>
      <c r="N86" s="607"/>
      <c r="O86" s="609"/>
      <c r="P86" s="650"/>
    </row>
    <row r="87" spans="1:16" ht="60.75" customHeight="1">
      <c r="A87" s="653"/>
      <c r="B87" s="104"/>
      <c r="C87" s="111"/>
      <c r="D87" s="605" t="s">
        <v>241</v>
      </c>
      <c r="E87" s="606"/>
      <c r="F87" s="615" t="s">
        <v>251</v>
      </c>
      <c r="G87" s="616"/>
      <c r="H87" s="616"/>
      <c r="I87" s="616"/>
      <c r="J87" s="616"/>
      <c r="K87" s="616"/>
      <c r="L87" s="616"/>
      <c r="M87" s="617"/>
      <c r="N87" s="607"/>
      <c r="O87" s="609"/>
      <c r="P87" s="650"/>
    </row>
    <row r="88" spans="1:16" ht="84" customHeight="1">
      <c r="A88" s="653"/>
      <c r="B88" s="104"/>
      <c r="C88" s="111"/>
      <c r="D88" s="605" t="s">
        <v>242</v>
      </c>
      <c r="E88" s="606"/>
      <c r="F88" s="615" t="s">
        <v>315</v>
      </c>
      <c r="G88" s="616"/>
      <c r="H88" s="616"/>
      <c r="I88" s="616"/>
      <c r="J88" s="616"/>
      <c r="K88" s="616"/>
      <c r="L88" s="616"/>
      <c r="M88" s="617"/>
      <c r="N88" s="607"/>
      <c r="O88" s="609"/>
      <c r="P88" s="650"/>
    </row>
    <row r="89" spans="1:16" ht="60.75" customHeight="1">
      <c r="A89" s="653"/>
      <c r="B89" s="104"/>
      <c r="C89" s="111"/>
      <c r="D89" s="605" t="s">
        <v>243</v>
      </c>
      <c r="E89" s="606"/>
      <c r="F89" s="615" t="s">
        <v>256</v>
      </c>
      <c r="G89" s="616"/>
      <c r="H89" s="616"/>
      <c r="I89" s="616"/>
      <c r="J89" s="616"/>
      <c r="K89" s="616"/>
      <c r="L89" s="616"/>
      <c r="M89" s="617"/>
      <c r="N89" s="607"/>
      <c r="O89" s="609"/>
      <c r="P89" s="650"/>
    </row>
    <row r="90" spans="1:16" ht="65.25" customHeight="1">
      <c r="A90" s="679"/>
      <c r="B90" s="105"/>
      <c r="C90" s="112"/>
      <c r="D90" s="638" t="s">
        <v>244</v>
      </c>
      <c r="E90" s="639"/>
      <c r="F90" s="675" t="s">
        <v>254</v>
      </c>
      <c r="G90" s="676"/>
      <c r="H90" s="676"/>
      <c r="I90" s="676"/>
      <c r="J90" s="676"/>
      <c r="K90" s="676"/>
      <c r="L90" s="676"/>
      <c r="M90" s="677"/>
      <c r="N90" s="622"/>
      <c r="O90" s="623"/>
      <c r="P90" s="651"/>
    </row>
    <row r="91" spans="1:16" ht="39.75" customHeight="1">
      <c r="A91" s="667">
        <v>9</v>
      </c>
      <c r="B91" s="171" t="str">
        <f>IF('Mau A1'!B73="","",'Mau A1'!B73)</f>
        <v>Nguyễn Vũ Xuân</v>
      </c>
      <c r="C91" s="172" t="str">
        <f>IF('Mau A1'!C73="","",'Mau A1'!C73)</f>
        <v>Thì</v>
      </c>
      <c r="D91" s="621">
        <v>42133</v>
      </c>
      <c r="E91" s="626"/>
      <c r="F91" s="670" t="s">
        <v>259</v>
      </c>
      <c r="G91" s="616"/>
      <c r="H91" s="616"/>
      <c r="I91" s="616"/>
      <c r="J91" s="616"/>
      <c r="K91" s="616"/>
      <c r="L91" s="616"/>
      <c r="M91" s="617"/>
      <c r="N91" s="671"/>
      <c r="O91" s="672"/>
      <c r="P91" s="649">
        <f>N91+N92+N93+N94+N95+N96+N97+N98+N99+N100</f>
        <v>0</v>
      </c>
    </row>
    <row r="92" spans="1:16" ht="75" customHeight="1">
      <c r="A92" s="668"/>
      <c r="B92" s="104"/>
      <c r="C92" s="111"/>
      <c r="D92" s="605" t="s">
        <v>260</v>
      </c>
      <c r="E92" s="606"/>
      <c r="F92" s="630" t="s">
        <v>263</v>
      </c>
      <c r="G92" s="660"/>
      <c r="H92" s="660"/>
      <c r="I92" s="660"/>
      <c r="J92" s="660"/>
      <c r="K92" s="660"/>
      <c r="L92" s="660"/>
      <c r="M92" s="661"/>
      <c r="N92" s="607"/>
      <c r="O92" s="609"/>
      <c r="P92" s="650"/>
    </row>
    <row r="93" spans="1:16" ht="46.5" customHeight="1">
      <c r="A93" s="668"/>
      <c r="B93" s="104"/>
      <c r="C93" s="111"/>
      <c r="D93" s="605" t="s">
        <v>261</v>
      </c>
      <c r="E93" s="606"/>
      <c r="F93" s="612" t="s">
        <v>262</v>
      </c>
      <c r="G93" s="673"/>
      <c r="H93" s="673"/>
      <c r="I93" s="673"/>
      <c r="J93" s="673"/>
      <c r="K93" s="673"/>
      <c r="L93" s="673"/>
      <c r="M93" s="674"/>
      <c r="N93" s="607"/>
      <c r="O93" s="609"/>
      <c r="P93" s="650"/>
    </row>
    <row r="94" spans="1:16" ht="69" customHeight="1">
      <c r="A94" s="668"/>
      <c r="B94" s="104"/>
      <c r="C94" s="111"/>
      <c r="D94" s="605" t="s">
        <v>264</v>
      </c>
      <c r="E94" s="606"/>
      <c r="F94" s="615" t="s">
        <v>265</v>
      </c>
      <c r="G94" s="624"/>
      <c r="H94" s="624"/>
      <c r="I94" s="624"/>
      <c r="J94" s="624"/>
      <c r="K94" s="624"/>
      <c r="L94" s="624"/>
      <c r="M94" s="625"/>
      <c r="N94" s="607"/>
      <c r="O94" s="609"/>
      <c r="P94" s="650"/>
    </row>
    <row r="95" spans="1:16" ht="60.75" customHeight="1">
      <c r="A95" s="668"/>
      <c r="B95" s="104"/>
      <c r="C95" s="111"/>
      <c r="D95" s="621">
        <v>42522</v>
      </c>
      <c r="E95" s="626"/>
      <c r="F95" s="627" t="s">
        <v>267</v>
      </c>
      <c r="G95" s="628"/>
      <c r="H95" s="628"/>
      <c r="I95" s="628"/>
      <c r="J95" s="628"/>
      <c r="K95" s="628"/>
      <c r="L95" s="628"/>
      <c r="M95" s="629"/>
      <c r="N95" s="607"/>
      <c r="O95" s="609"/>
      <c r="P95" s="650"/>
    </row>
    <row r="96" spans="1:16" ht="61.5" customHeight="1">
      <c r="A96" s="668"/>
      <c r="B96" s="104"/>
      <c r="C96" s="111"/>
      <c r="D96" s="621">
        <v>42554</v>
      </c>
      <c r="E96" s="626"/>
      <c r="F96" s="615" t="s">
        <v>296</v>
      </c>
      <c r="G96" s="624"/>
      <c r="H96" s="624"/>
      <c r="I96" s="624"/>
      <c r="J96" s="624"/>
      <c r="K96" s="624"/>
      <c r="L96" s="624"/>
      <c r="M96" s="625"/>
      <c r="N96" s="607"/>
      <c r="O96" s="609"/>
      <c r="P96" s="650"/>
    </row>
    <row r="97" spans="1:16" ht="105" customHeight="1">
      <c r="A97" s="668"/>
      <c r="B97" s="104"/>
      <c r="C97" s="111"/>
      <c r="D97" s="605" t="s">
        <v>269</v>
      </c>
      <c r="E97" s="606"/>
      <c r="F97" s="615" t="s">
        <v>316</v>
      </c>
      <c r="G97" s="624"/>
      <c r="H97" s="624"/>
      <c r="I97" s="624"/>
      <c r="J97" s="624"/>
      <c r="K97" s="624"/>
      <c r="L97" s="624"/>
      <c r="M97" s="625"/>
      <c r="N97" s="607"/>
      <c r="O97" s="609"/>
      <c r="P97" s="650"/>
    </row>
    <row r="98" spans="1:16" ht="69" customHeight="1">
      <c r="A98" s="668"/>
      <c r="B98" s="104"/>
      <c r="C98" s="111"/>
      <c r="D98" s="605" t="s">
        <v>271</v>
      </c>
      <c r="E98" s="606"/>
      <c r="F98" s="615" t="s">
        <v>272</v>
      </c>
      <c r="G98" s="624"/>
      <c r="H98" s="624"/>
      <c r="I98" s="624"/>
      <c r="J98" s="624"/>
      <c r="K98" s="624"/>
      <c r="L98" s="624"/>
      <c r="M98" s="625"/>
      <c r="N98" s="607"/>
      <c r="O98" s="609"/>
      <c r="P98" s="650"/>
    </row>
    <row r="99" spans="1:16" ht="49.5" customHeight="1">
      <c r="A99" s="668"/>
      <c r="B99" s="104"/>
      <c r="C99" s="111"/>
      <c r="D99" s="605" t="s">
        <v>273</v>
      </c>
      <c r="E99" s="606"/>
      <c r="F99" s="615" t="s">
        <v>274</v>
      </c>
      <c r="G99" s="616"/>
      <c r="H99" s="616"/>
      <c r="I99" s="616"/>
      <c r="J99" s="616"/>
      <c r="K99" s="616"/>
      <c r="L99" s="616"/>
      <c r="M99" s="617"/>
      <c r="N99" s="607"/>
      <c r="O99" s="609"/>
      <c r="P99" s="650"/>
    </row>
    <row r="100" spans="1:16" ht="60" customHeight="1">
      <c r="A100" s="669"/>
      <c r="B100" s="105"/>
      <c r="C100" s="112"/>
      <c r="D100" s="662" t="s">
        <v>275</v>
      </c>
      <c r="E100" s="663"/>
      <c r="F100" s="664" t="s">
        <v>276</v>
      </c>
      <c r="G100" s="665"/>
      <c r="H100" s="665"/>
      <c r="I100" s="665"/>
      <c r="J100" s="665"/>
      <c r="K100" s="665"/>
      <c r="L100" s="665"/>
      <c r="M100" s="666"/>
      <c r="N100" s="622"/>
      <c r="O100" s="623"/>
      <c r="P100" s="651"/>
    </row>
    <row r="101" spans="1:16" ht="38.25" customHeight="1">
      <c r="A101" s="652">
        <v>10</v>
      </c>
      <c r="B101" s="171" t="str">
        <f>IF('Mau A1'!B82="","",'Mau A1'!B82)</f>
        <v xml:space="preserve">Nguyễn Ngọc </v>
      </c>
      <c r="C101" s="130" t="str">
        <f>IF('Mau A1'!C82="","",'Mau A1'!C82)</f>
        <v>Trí</v>
      </c>
      <c r="D101" s="655">
        <v>42133</v>
      </c>
      <c r="E101" s="656"/>
      <c r="F101" s="657" t="s">
        <v>259</v>
      </c>
      <c r="G101" s="633"/>
      <c r="H101" s="633"/>
      <c r="I101" s="633"/>
      <c r="J101" s="633"/>
      <c r="K101" s="633"/>
      <c r="L101" s="633"/>
      <c r="M101" s="634"/>
      <c r="N101" s="658"/>
      <c r="O101" s="659"/>
      <c r="P101" s="649">
        <f>N101+N102+N103+N104+N105+N106+N107+N108+N109+N110</f>
        <v>0</v>
      </c>
    </row>
    <row r="102" spans="1:16" ht="49.5" customHeight="1">
      <c r="A102" s="653"/>
      <c r="B102" s="104"/>
      <c r="C102" s="111"/>
      <c r="D102" s="605" t="s">
        <v>260</v>
      </c>
      <c r="E102" s="606"/>
      <c r="F102" s="618" t="s">
        <v>263</v>
      </c>
      <c r="G102" s="619"/>
      <c r="H102" s="619"/>
      <c r="I102" s="619"/>
      <c r="J102" s="619"/>
      <c r="K102" s="619"/>
      <c r="L102" s="619"/>
      <c r="M102" s="620"/>
      <c r="N102" s="607"/>
      <c r="O102" s="609"/>
      <c r="P102" s="650"/>
    </row>
    <row r="103" spans="1:16" ht="47.25" customHeight="1">
      <c r="A103" s="653"/>
      <c r="B103" s="104"/>
      <c r="C103" s="111"/>
      <c r="D103" s="605" t="s">
        <v>261</v>
      </c>
      <c r="E103" s="606"/>
      <c r="F103" s="612" t="s">
        <v>262</v>
      </c>
      <c r="G103" s="613"/>
      <c r="H103" s="613"/>
      <c r="I103" s="613"/>
      <c r="J103" s="613"/>
      <c r="K103" s="613"/>
      <c r="L103" s="613"/>
      <c r="M103" s="614"/>
      <c r="N103" s="607"/>
      <c r="O103" s="609"/>
      <c r="P103" s="650"/>
    </row>
    <row r="104" spans="1:16" ht="74.25" customHeight="1">
      <c r="A104" s="653"/>
      <c r="B104" s="104"/>
      <c r="C104" s="111"/>
      <c r="D104" s="605" t="s">
        <v>264</v>
      </c>
      <c r="E104" s="606"/>
      <c r="F104" s="618" t="s">
        <v>266</v>
      </c>
      <c r="G104" s="619"/>
      <c r="H104" s="619"/>
      <c r="I104" s="619"/>
      <c r="J104" s="619"/>
      <c r="K104" s="619"/>
      <c r="L104" s="619"/>
      <c r="M104" s="620"/>
      <c r="N104" s="607"/>
      <c r="O104" s="609"/>
      <c r="P104" s="650"/>
    </row>
    <row r="105" spans="1:16" ht="54" customHeight="1">
      <c r="A105" s="653"/>
      <c r="B105" s="104"/>
      <c r="C105" s="111"/>
      <c r="D105" s="621">
        <v>42522</v>
      </c>
      <c r="E105" s="606"/>
      <c r="F105" s="612" t="s">
        <v>267</v>
      </c>
      <c r="G105" s="613"/>
      <c r="H105" s="613"/>
      <c r="I105" s="613"/>
      <c r="J105" s="613"/>
      <c r="K105" s="613"/>
      <c r="L105" s="613"/>
      <c r="M105" s="614"/>
      <c r="N105" s="607"/>
      <c r="O105" s="609"/>
      <c r="P105" s="650"/>
    </row>
    <row r="106" spans="1:16" ht="61.5" customHeight="1">
      <c r="A106" s="653"/>
      <c r="B106" s="104"/>
      <c r="C106" s="111"/>
      <c r="D106" s="621">
        <v>42554</v>
      </c>
      <c r="E106" s="606"/>
      <c r="F106" s="615" t="s">
        <v>268</v>
      </c>
      <c r="G106" s="616"/>
      <c r="H106" s="616"/>
      <c r="I106" s="616"/>
      <c r="J106" s="616"/>
      <c r="K106" s="616"/>
      <c r="L106" s="616"/>
      <c r="M106" s="617"/>
      <c r="N106" s="607"/>
      <c r="O106" s="609"/>
      <c r="P106" s="650"/>
    </row>
    <row r="107" spans="1:16" ht="108" customHeight="1">
      <c r="A107" s="653"/>
      <c r="B107" s="104"/>
      <c r="C107" s="111"/>
      <c r="D107" s="605" t="s">
        <v>269</v>
      </c>
      <c r="E107" s="606"/>
      <c r="F107" s="615" t="s">
        <v>316</v>
      </c>
      <c r="G107" s="616"/>
      <c r="H107" s="616"/>
      <c r="I107" s="616"/>
      <c r="J107" s="616"/>
      <c r="K107" s="616"/>
      <c r="L107" s="616"/>
      <c r="M107" s="617"/>
      <c r="N107" s="607"/>
      <c r="O107" s="609"/>
      <c r="P107" s="650"/>
    </row>
    <row r="108" spans="1:16" ht="60.75" customHeight="1">
      <c r="A108" s="653"/>
      <c r="B108" s="104"/>
      <c r="C108" s="111"/>
      <c r="D108" s="605" t="s">
        <v>271</v>
      </c>
      <c r="E108" s="606"/>
      <c r="F108" s="615" t="s">
        <v>272</v>
      </c>
      <c r="G108" s="616"/>
      <c r="H108" s="616"/>
      <c r="I108" s="616"/>
      <c r="J108" s="616"/>
      <c r="K108" s="616"/>
      <c r="L108" s="616"/>
      <c r="M108" s="617"/>
      <c r="N108" s="607"/>
      <c r="O108" s="609"/>
      <c r="P108" s="650"/>
    </row>
    <row r="109" spans="1:16" ht="50.25" customHeight="1">
      <c r="A109" s="653"/>
      <c r="B109" s="104"/>
      <c r="C109" s="111"/>
      <c r="D109" s="605" t="s">
        <v>273</v>
      </c>
      <c r="E109" s="606"/>
      <c r="F109" s="618" t="s">
        <v>274</v>
      </c>
      <c r="G109" s="619"/>
      <c r="H109" s="619"/>
      <c r="I109" s="619"/>
      <c r="J109" s="619"/>
      <c r="K109" s="619"/>
      <c r="L109" s="619"/>
      <c r="M109" s="620"/>
      <c r="N109" s="607"/>
      <c r="O109" s="609"/>
      <c r="P109" s="650"/>
    </row>
    <row r="110" spans="1:16" ht="68.25" customHeight="1">
      <c r="A110" s="654"/>
      <c r="B110" s="105"/>
      <c r="C110" s="112"/>
      <c r="D110" s="644" t="s">
        <v>275</v>
      </c>
      <c r="E110" s="645"/>
      <c r="F110" s="646" t="s">
        <v>276</v>
      </c>
      <c r="G110" s="647"/>
      <c r="H110" s="647"/>
      <c r="I110" s="647"/>
      <c r="J110" s="647"/>
      <c r="K110" s="647"/>
      <c r="L110" s="647"/>
      <c r="M110" s="648"/>
      <c r="N110" s="622"/>
      <c r="O110" s="623"/>
      <c r="P110" s="651"/>
    </row>
    <row r="111" spans="1:16" ht="67.5" customHeight="1">
      <c r="A111" s="667">
        <v>11</v>
      </c>
      <c r="B111" s="171" t="str">
        <f>IF('Mau A1'!B89="","",'Mau A1'!B89)</f>
        <v/>
      </c>
      <c r="C111" s="172" t="str">
        <f>IF('Mau A1'!C89="","",'Mau A1'!C89)</f>
        <v/>
      </c>
      <c r="D111" s="700">
        <v>42522</v>
      </c>
      <c r="E111" s="701"/>
      <c r="F111" s="681" t="s">
        <v>267</v>
      </c>
      <c r="G111" s="682"/>
      <c r="H111" s="682"/>
      <c r="I111" s="682"/>
      <c r="J111" s="682"/>
      <c r="K111" s="682"/>
      <c r="L111" s="682"/>
      <c r="M111" s="683"/>
      <c r="N111" s="702"/>
      <c r="O111" s="703"/>
      <c r="P111" s="649">
        <f>N111+N112+N113+N114+N115+N116+N117+N118+N119+N120</f>
        <v>0</v>
      </c>
    </row>
    <row r="112" spans="1:16" ht="64.5" customHeight="1">
      <c r="A112" s="684"/>
      <c r="B112" s="104"/>
      <c r="C112" s="111"/>
      <c r="D112" s="621">
        <v>42554</v>
      </c>
      <c r="E112" s="606"/>
      <c r="F112" s="615" t="s">
        <v>296</v>
      </c>
      <c r="G112" s="616"/>
      <c r="H112" s="616"/>
      <c r="I112" s="616"/>
      <c r="J112" s="616"/>
      <c r="K112" s="616"/>
      <c r="L112" s="616"/>
      <c r="M112" s="617"/>
      <c r="N112" s="607"/>
      <c r="O112" s="609"/>
      <c r="P112" s="650"/>
    </row>
    <row r="113" spans="1:16" ht="47.25" customHeight="1">
      <c r="A113" s="684"/>
      <c r="B113" s="104"/>
      <c r="C113" s="111"/>
      <c r="D113" s="605" t="s">
        <v>269</v>
      </c>
      <c r="E113" s="606"/>
      <c r="F113" s="615" t="s">
        <v>270</v>
      </c>
      <c r="G113" s="616"/>
      <c r="H113" s="616"/>
      <c r="I113" s="616"/>
      <c r="J113" s="616"/>
      <c r="K113" s="616"/>
      <c r="L113" s="616"/>
      <c r="M113" s="617"/>
      <c r="N113" s="607"/>
      <c r="O113" s="609"/>
      <c r="P113" s="650"/>
    </row>
    <row r="114" spans="1:16" ht="63" customHeight="1">
      <c r="A114" s="684"/>
      <c r="B114" s="104"/>
      <c r="C114" s="111"/>
      <c r="D114" s="605" t="s">
        <v>271</v>
      </c>
      <c r="E114" s="606"/>
      <c r="F114" s="615" t="s">
        <v>272</v>
      </c>
      <c r="G114" s="616"/>
      <c r="H114" s="616"/>
      <c r="I114" s="616"/>
      <c r="J114" s="616"/>
      <c r="K114" s="616"/>
      <c r="L114" s="616"/>
      <c r="M114" s="617"/>
      <c r="N114" s="607"/>
      <c r="O114" s="609"/>
      <c r="P114" s="650"/>
    </row>
    <row r="115" spans="1:16" ht="46.5" customHeight="1">
      <c r="A115" s="684"/>
      <c r="B115" s="104"/>
      <c r="C115" s="111"/>
      <c r="D115" s="605" t="s">
        <v>273</v>
      </c>
      <c r="E115" s="606"/>
      <c r="F115" s="618" t="s">
        <v>274</v>
      </c>
      <c r="G115" s="619"/>
      <c r="H115" s="619"/>
      <c r="I115" s="619"/>
      <c r="J115" s="619"/>
      <c r="K115" s="619"/>
      <c r="L115" s="619"/>
      <c r="M115" s="620"/>
      <c r="N115" s="607"/>
      <c r="O115" s="609"/>
      <c r="P115" s="650"/>
    </row>
    <row r="116" spans="1:16" ht="56.25" customHeight="1">
      <c r="A116" s="684"/>
      <c r="B116" s="104"/>
      <c r="C116" s="111"/>
      <c r="D116" s="610" t="s">
        <v>275</v>
      </c>
      <c r="E116" s="611"/>
      <c r="F116" s="612" t="s">
        <v>276</v>
      </c>
      <c r="G116" s="613"/>
      <c r="H116" s="613"/>
      <c r="I116" s="613"/>
      <c r="J116" s="613"/>
      <c r="K116" s="613"/>
      <c r="L116" s="613"/>
      <c r="M116" s="614"/>
      <c r="N116" s="607"/>
      <c r="O116" s="609"/>
      <c r="P116" s="650"/>
    </row>
    <row r="117" spans="1:16" ht="20.25" hidden="1" customHeight="1">
      <c r="A117" s="684"/>
      <c r="B117" s="104"/>
      <c r="C117" s="111"/>
      <c r="D117" s="605"/>
      <c r="E117" s="606"/>
      <c r="F117" s="607"/>
      <c r="G117" s="608"/>
      <c r="H117" s="608"/>
      <c r="I117" s="608"/>
      <c r="J117" s="608"/>
      <c r="K117" s="608"/>
      <c r="L117" s="608"/>
      <c r="M117" s="609"/>
      <c r="N117" s="607"/>
      <c r="O117" s="609"/>
      <c r="P117" s="650"/>
    </row>
    <row r="118" spans="1:16" ht="20.25" hidden="1" customHeight="1">
      <c r="A118" s="668"/>
      <c r="B118" s="104"/>
      <c r="C118" s="111"/>
      <c r="D118" s="605"/>
      <c r="E118" s="606"/>
      <c r="F118" s="607"/>
      <c r="G118" s="608"/>
      <c r="H118" s="608"/>
      <c r="I118" s="608"/>
      <c r="J118" s="608"/>
      <c r="K118" s="608"/>
      <c r="L118" s="608"/>
      <c r="M118" s="609"/>
      <c r="N118" s="607"/>
      <c r="O118" s="609"/>
      <c r="P118" s="650"/>
    </row>
    <row r="119" spans="1:16" ht="20.25" hidden="1" customHeight="1">
      <c r="A119" s="668"/>
      <c r="B119" s="104"/>
      <c r="C119" s="111"/>
      <c r="D119" s="605"/>
      <c r="E119" s="606"/>
      <c r="F119" s="607"/>
      <c r="G119" s="608"/>
      <c r="H119" s="608"/>
      <c r="I119" s="608"/>
      <c r="J119" s="608"/>
      <c r="K119" s="608"/>
      <c r="L119" s="608"/>
      <c r="M119" s="609"/>
      <c r="N119" s="607"/>
      <c r="O119" s="609"/>
      <c r="P119" s="650"/>
    </row>
    <row r="120" spans="1:16" ht="20.25" hidden="1" customHeight="1">
      <c r="A120" s="669"/>
      <c r="B120" s="105"/>
      <c r="C120" s="112"/>
      <c r="D120" s="638"/>
      <c r="E120" s="639"/>
      <c r="F120" s="622"/>
      <c r="G120" s="704"/>
      <c r="H120" s="704"/>
      <c r="I120" s="704"/>
      <c r="J120" s="704"/>
      <c r="K120" s="704"/>
      <c r="L120" s="704"/>
      <c r="M120" s="623"/>
      <c r="N120" s="622"/>
      <c r="O120" s="623"/>
      <c r="P120" s="651"/>
    </row>
    <row r="121" spans="1:16" ht="20.25" hidden="1" customHeight="1">
      <c r="A121" s="652">
        <v>12</v>
      </c>
      <c r="B121" s="127" t="e">
        <f>IF('Mau A1'!#REF!="","",'Mau A1'!#REF!)</f>
        <v>#REF!</v>
      </c>
      <c r="C121" s="130" t="e">
        <f>IF('Mau A1'!#REF!="","",'Mau A1'!#REF!)</f>
        <v>#REF!</v>
      </c>
      <c r="D121" s="705"/>
      <c r="E121" s="701"/>
      <c r="F121" s="658"/>
      <c r="G121" s="706"/>
      <c r="H121" s="706"/>
      <c r="I121" s="706"/>
      <c r="J121" s="706"/>
      <c r="K121" s="706"/>
      <c r="L121" s="706"/>
      <c r="M121" s="659"/>
      <c r="N121" s="658"/>
      <c r="O121" s="659"/>
      <c r="P121" s="649">
        <f>N121+N122+N123+N124+N125+N126+N127+N128+N129+N130</f>
        <v>0</v>
      </c>
    </row>
    <row r="122" spans="1:16" ht="20.25" hidden="1" customHeight="1">
      <c r="A122" s="678"/>
      <c r="B122" s="104"/>
      <c r="C122" s="111"/>
      <c r="D122" s="605"/>
      <c r="E122" s="606"/>
      <c r="F122" s="607"/>
      <c r="G122" s="608"/>
      <c r="H122" s="608"/>
      <c r="I122" s="608"/>
      <c r="J122" s="608"/>
      <c r="K122" s="608"/>
      <c r="L122" s="608"/>
      <c r="M122" s="609"/>
      <c r="N122" s="607"/>
      <c r="O122" s="609"/>
      <c r="P122" s="650"/>
    </row>
    <row r="123" spans="1:16" ht="20.25" hidden="1" customHeight="1">
      <c r="A123" s="678"/>
      <c r="B123" s="104"/>
      <c r="C123" s="111"/>
      <c r="D123" s="605"/>
      <c r="E123" s="606"/>
      <c r="F123" s="607"/>
      <c r="G123" s="608"/>
      <c r="H123" s="608"/>
      <c r="I123" s="608"/>
      <c r="J123" s="608"/>
      <c r="K123" s="608"/>
      <c r="L123" s="608"/>
      <c r="M123" s="609"/>
      <c r="N123" s="607"/>
      <c r="O123" s="609"/>
      <c r="P123" s="650"/>
    </row>
    <row r="124" spans="1:16" ht="20.25" hidden="1" customHeight="1">
      <c r="A124" s="678"/>
      <c r="B124" s="104"/>
      <c r="C124" s="111"/>
      <c r="D124" s="605"/>
      <c r="E124" s="606"/>
      <c r="F124" s="607"/>
      <c r="G124" s="608"/>
      <c r="H124" s="608"/>
      <c r="I124" s="608"/>
      <c r="J124" s="608"/>
      <c r="K124" s="608"/>
      <c r="L124" s="608"/>
      <c r="M124" s="609"/>
      <c r="N124" s="607"/>
      <c r="O124" s="609"/>
      <c r="P124" s="650"/>
    </row>
    <row r="125" spans="1:16" ht="20.25" hidden="1" customHeight="1">
      <c r="A125" s="678"/>
      <c r="B125" s="104"/>
      <c r="C125" s="111"/>
      <c r="D125" s="605"/>
      <c r="E125" s="606"/>
      <c r="F125" s="607"/>
      <c r="G125" s="608"/>
      <c r="H125" s="608"/>
      <c r="I125" s="608"/>
      <c r="J125" s="608"/>
      <c r="K125" s="608"/>
      <c r="L125" s="608"/>
      <c r="M125" s="609"/>
      <c r="N125" s="607"/>
      <c r="O125" s="609"/>
      <c r="P125" s="650"/>
    </row>
    <row r="126" spans="1:16" ht="20.25" hidden="1" customHeight="1">
      <c r="A126" s="678"/>
      <c r="B126" s="104"/>
      <c r="C126" s="111"/>
      <c r="D126" s="605"/>
      <c r="E126" s="606"/>
      <c r="F126" s="607"/>
      <c r="G126" s="608"/>
      <c r="H126" s="608"/>
      <c r="I126" s="608"/>
      <c r="J126" s="608"/>
      <c r="K126" s="608"/>
      <c r="L126" s="608"/>
      <c r="M126" s="609"/>
      <c r="N126" s="607"/>
      <c r="O126" s="609"/>
      <c r="P126" s="650"/>
    </row>
    <row r="127" spans="1:16" ht="20.25" hidden="1" customHeight="1">
      <c r="A127" s="678"/>
      <c r="B127" s="104"/>
      <c r="C127" s="111"/>
      <c r="D127" s="605"/>
      <c r="E127" s="606"/>
      <c r="F127" s="607"/>
      <c r="G127" s="608"/>
      <c r="H127" s="608"/>
      <c r="I127" s="608"/>
      <c r="J127" s="608"/>
      <c r="K127" s="608"/>
      <c r="L127" s="608"/>
      <c r="M127" s="609"/>
      <c r="N127" s="607"/>
      <c r="O127" s="609"/>
      <c r="P127" s="650"/>
    </row>
    <row r="128" spans="1:16" ht="20.25" hidden="1" customHeight="1">
      <c r="A128" s="653"/>
      <c r="B128" s="104"/>
      <c r="C128" s="111"/>
      <c r="D128" s="605"/>
      <c r="E128" s="606"/>
      <c r="F128" s="607"/>
      <c r="G128" s="608"/>
      <c r="H128" s="608"/>
      <c r="I128" s="608"/>
      <c r="J128" s="608"/>
      <c r="K128" s="608"/>
      <c r="L128" s="608"/>
      <c r="M128" s="609"/>
      <c r="N128" s="607"/>
      <c r="O128" s="609"/>
      <c r="P128" s="650"/>
    </row>
    <row r="129" spans="1:16" ht="20.25" hidden="1" customHeight="1">
      <c r="A129" s="653"/>
      <c r="B129" s="104"/>
      <c r="C129" s="111"/>
      <c r="D129" s="605"/>
      <c r="E129" s="606"/>
      <c r="F129" s="607"/>
      <c r="G129" s="608"/>
      <c r="H129" s="608"/>
      <c r="I129" s="608"/>
      <c r="J129" s="608"/>
      <c r="K129" s="608"/>
      <c r="L129" s="608"/>
      <c r="M129" s="609"/>
      <c r="N129" s="607"/>
      <c r="O129" s="609"/>
      <c r="P129" s="650"/>
    </row>
    <row r="130" spans="1:16" ht="20.25" hidden="1" customHeight="1">
      <c r="A130" s="654"/>
      <c r="B130" s="105"/>
      <c r="C130" s="112"/>
      <c r="D130" s="707"/>
      <c r="E130" s="708"/>
      <c r="F130" s="622"/>
      <c r="G130" s="704"/>
      <c r="H130" s="704"/>
      <c r="I130" s="704"/>
      <c r="J130" s="704"/>
      <c r="K130" s="704"/>
      <c r="L130" s="704"/>
      <c r="M130" s="623"/>
      <c r="N130" s="622"/>
      <c r="O130" s="623"/>
      <c r="P130" s="651"/>
    </row>
    <row r="131" spans="1:16" ht="20.25" hidden="1" customHeight="1">
      <c r="A131" s="678">
        <v>13</v>
      </c>
      <c r="B131" s="127" t="e">
        <f>IF('Mau A1'!#REF!="","",'Mau A1'!#REF!)</f>
        <v>#REF!</v>
      </c>
      <c r="C131" s="130" t="e">
        <f>IF('Mau A1'!#REF!="","",'Mau A1'!#REF!)</f>
        <v>#REF!</v>
      </c>
      <c r="D131" s="705"/>
      <c r="E131" s="701"/>
      <c r="F131" s="658"/>
      <c r="G131" s="706"/>
      <c r="H131" s="706"/>
      <c r="I131" s="706"/>
      <c r="J131" s="706"/>
      <c r="K131" s="706"/>
      <c r="L131" s="706"/>
      <c r="M131" s="659"/>
      <c r="N131" s="658"/>
      <c r="O131" s="659"/>
      <c r="P131" s="649">
        <f>N131+N132+N133+N134+N135+N136+N137+N138+N139+N140</f>
        <v>0</v>
      </c>
    </row>
    <row r="132" spans="1:16" ht="20.25" hidden="1" customHeight="1">
      <c r="A132" s="678"/>
      <c r="B132" s="104"/>
      <c r="C132" s="111"/>
      <c r="D132" s="605"/>
      <c r="E132" s="606"/>
      <c r="F132" s="607"/>
      <c r="G132" s="608"/>
      <c r="H132" s="608"/>
      <c r="I132" s="608"/>
      <c r="J132" s="608"/>
      <c r="K132" s="608"/>
      <c r="L132" s="608"/>
      <c r="M132" s="609"/>
      <c r="N132" s="607"/>
      <c r="O132" s="609"/>
      <c r="P132" s="650"/>
    </row>
    <row r="133" spans="1:16" ht="20.25" hidden="1" customHeight="1">
      <c r="A133" s="678"/>
      <c r="B133" s="104"/>
      <c r="C133" s="111"/>
      <c r="D133" s="605"/>
      <c r="E133" s="606"/>
      <c r="F133" s="607"/>
      <c r="G133" s="608"/>
      <c r="H133" s="608"/>
      <c r="I133" s="608"/>
      <c r="J133" s="608"/>
      <c r="K133" s="608"/>
      <c r="L133" s="608"/>
      <c r="M133" s="609"/>
      <c r="N133" s="607"/>
      <c r="O133" s="609"/>
      <c r="P133" s="650"/>
    </row>
    <row r="134" spans="1:16" ht="20.25" hidden="1" customHeight="1">
      <c r="A134" s="678"/>
      <c r="B134" s="104"/>
      <c r="C134" s="111"/>
      <c r="D134" s="605"/>
      <c r="E134" s="606"/>
      <c r="F134" s="607"/>
      <c r="G134" s="608"/>
      <c r="H134" s="608"/>
      <c r="I134" s="608"/>
      <c r="J134" s="608"/>
      <c r="K134" s="608"/>
      <c r="L134" s="608"/>
      <c r="M134" s="609"/>
      <c r="N134" s="607"/>
      <c r="O134" s="609"/>
      <c r="P134" s="650"/>
    </row>
    <row r="135" spans="1:16" ht="20.25" hidden="1" customHeight="1">
      <c r="A135" s="678"/>
      <c r="B135" s="104"/>
      <c r="C135" s="111"/>
      <c r="D135" s="605"/>
      <c r="E135" s="606"/>
      <c r="F135" s="607"/>
      <c r="G135" s="608"/>
      <c r="H135" s="608"/>
      <c r="I135" s="608"/>
      <c r="J135" s="608"/>
      <c r="K135" s="608"/>
      <c r="L135" s="608"/>
      <c r="M135" s="609"/>
      <c r="N135" s="607"/>
      <c r="O135" s="609"/>
      <c r="P135" s="650"/>
    </row>
    <row r="136" spans="1:16" ht="20.25" hidden="1" customHeight="1">
      <c r="A136" s="678"/>
      <c r="B136" s="104"/>
      <c r="C136" s="111"/>
      <c r="D136" s="605"/>
      <c r="E136" s="606"/>
      <c r="F136" s="607"/>
      <c r="G136" s="608"/>
      <c r="H136" s="608"/>
      <c r="I136" s="608"/>
      <c r="J136" s="608"/>
      <c r="K136" s="608"/>
      <c r="L136" s="608"/>
      <c r="M136" s="609"/>
      <c r="N136" s="607"/>
      <c r="O136" s="609"/>
      <c r="P136" s="650"/>
    </row>
    <row r="137" spans="1:16" ht="20.25" hidden="1" customHeight="1">
      <c r="A137" s="678"/>
      <c r="B137" s="104"/>
      <c r="C137" s="111"/>
      <c r="D137" s="605"/>
      <c r="E137" s="606"/>
      <c r="F137" s="607"/>
      <c r="G137" s="608"/>
      <c r="H137" s="608"/>
      <c r="I137" s="608"/>
      <c r="J137" s="608"/>
      <c r="K137" s="608"/>
      <c r="L137" s="608"/>
      <c r="M137" s="609"/>
      <c r="N137" s="607"/>
      <c r="O137" s="609"/>
      <c r="P137" s="650"/>
    </row>
    <row r="138" spans="1:16" ht="20.25" hidden="1" customHeight="1">
      <c r="A138" s="653"/>
      <c r="B138" s="104"/>
      <c r="C138" s="111"/>
      <c r="D138" s="605"/>
      <c r="E138" s="606"/>
      <c r="F138" s="607"/>
      <c r="G138" s="608"/>
      <c r="H138" s="608"/>
      <c r="I138" s="608"/>
      <c r="J138" s="608"/>
      <c r="K138" s="608"/>
      <c r="L138" s="608"/>
      <c r="M138" s="609"/>
      <c r="N138" s="607"/>
      <c r="O138" s="609"/>
      <c r="P138" s="650"/>
    </row>
    <row r="139" spans="1:16" ht="20.25" hidden="1" customHeight="1">
      <c r="A139" s="653"/>
      <c r="B139" s="104"/>
      <c r="C139" s="111"/>
      <c r="D139" s="605"/>
      <c r="E139" s="606"/>
      <c r="F139" s="607"/>
      <c r="G139" s="608"/>
      <c r="H139" s="608"/>
      <c r="I139" s="608"/>
      <c r="J139" s="608"/>
      <c r="K139" s="608"/>
      <c r="L139" s="608"/>
      <c r="M139" s="609"/>
      <c r="N139" s="607"/>
      <c r="O139" s="609"/>
      <c r="P139" s="650"/>
    </row>
    <row r="140" spans="1:16" ht="20.25" hidden="1" customHeight="1">
      <c r="A140" s="679"/>
      <c r="B140" s="105"/>
      <c r="C140" s="112"/>
      <c r="D140" s="709"/>
      <c r="E140" s="710"/>
      <c r="F140" s="711"/>
      <c r="G140" s="712"/>
      <c r="H140" s="712"/>
      <c r="I140" s="712"/>
      <c r="J140" s="712"/>
      <c r="K140" s="712"/>
      <c r="L140" s="712"/>
      <c r="M140" s="713"/>
      <c r="N140" s="711"/>
      <c r="O140" s="713"/>
      <c r="P140" s="651"/>
    </row>
    <row r="141" spans="1:16" ht="20.25" hidden="1" customHeight="1">
      <c r="A141" s="667">
        <v>14</v>
      </c>
      <c r="B141" s="127" t="e">
        <f>IF('Mau A1'!#REF!="","",'Mau A1'!#REF!)</f>
        <v>#REF!</v>
      </c>
      <c r="C141" s="130" t="e">
        <f>IF('Mau A1'!#REF!="","",'Mau A1'!#REF!)</f>
        <v>#REF!</v>
      </c>
      <c r="D141" s="610"/>
      <c r="E141" s="611"/>
      <c r="F141" s="702"/>
      <c r="G141" s="714"/>
      <c r="H141" s="714"/>
      <c r="I141" s="714"/>
      <c r="J141" s="714"/>
      <c r="K141" s="714"/>
      <c r="L141" s="714"/>
      <c r="M141" s="703"/>
      <c r="N141" s="702"/>
      <c r="O141" s="703"/>
      <c r="P141" s="649">
        <f>N141+N142+N143+N144+N145+N146+N147+N148+N149+N150</f>
        <v>0</v>
      </c>
    </row>
    <row r="142" spans="1:16" ht="20.25" hidden="1" customHeight="1">
      <c r="A142" s="684"/>
      <c r="B142" s="104"/>
      <c r="C142" s="111"/>
      <c r="D142" s="605"/>
      <c r="E142" s="606"/>
      <c r="F142" s="607"/>
      <c r="G142" s="608"/>
      <c r="H142" s="608"/>
      <c r="I142" s="608"/>
      <c r="J142" s="608"/>
      <c r="K142" s="608"/>
      <c r="L142" s="608"/>
      <c r="M142" s="609"/>
      <c r="N142" s="607"/>
      <c r="O142" s="609"/>
      <c r="P142" s="650"/>
    </row>
    <row r="143" spans="1:16" ht="20.25" hidden="1" customHeight="1">
      <c r="A143" s="684"/>
      <c r="B143" s="104"/>
      <c r="C143" s="111"/>
      <c r="D143" s="605"/>
      <c r="E143" s="606"/>
      <c r="F143" s="607"/>
      <c r="G143" s="608"/>
      <c r="H143" s="608"/>
      <c r="I143" s="608"/>
      <c r="J143" s="608"/>
      <c r="K143" s="608"/>
      <c r="L143" s="608"/>
      <c r="M143" s="609"/>
      <c r="N143" s="607"/>
      <c r="O143" s="609"/>
      <c r="P143" s="650"/>
    </row>
    <row r="144" spans="1:16" ht="20.25" hidden="1" customHeight="1">
      <c r="A144" s="684"/>
      <c r="B144" s="104"/>
      <c r="C144" s="111"/>
      <c r="D144" s="605"/>
      <c r="E144" s="606"/>
      <c r="F144" s="607"/>
      <c r="G144" s="608"/>
      <c r="H144" s="608"/>
      <c r="I144" s="608"/>
      <c r="J144" s="608"/>
      <c r="K144" s="608"/>
      <c r="L144" s="608"/>
      <c r="M144" s="609"/>
      <c r="N144" s="607"/>
      <c r="O144" s="609"/>
      <c r="P144" s="650"/>
    </row>
    <row r="145" spans="1:16" ht="20.25" hidden="1" customHeight="1">
      <c r="A145" s="684"/>
      <c r="B145" s="104"/>
      <c r="C145" s="111"/>
      <c r="D145" s="605"/>
      <c r="E145" s="606"/>
      <c r="F145" s="607"/>
      <c r="G145" s="608"/>
      <c r="H145" s="608"/>
      <c r="I145" s="608"/>
      <c r="J145" s="608"/>
      <c r="K145" s="608"/>
      <c r="L145" s="608"/>
      <c r="M145" s="609"/>
      <c r="N145" s="607"/>
      <c r="O145" s="609"/>
      <c r="P145" s="650"/>
    </row>
    <row r="146" spans="1:16" ht="20.25" hidden="1" customHeight="1">
      <c r="A146" s="684"/>
      <c r="B146" s="104"/>
      <c r="C146" s="111"/>
      <c r="D146" s="605"/>
      <c r="E146" s="606"/>
      <c r="F146" s="607"/>
      <c r="G146" s="608"/>
      <c r="H146" s="608"/>
      <c r="I146" s="608"/>
      <c r="J146" s="608"/>
      <c r="K146" s="608"/>
      <c r="L146" s="608"/>
      <c r="M146" s="609"/>
      <c r="N146" s="607"/>
      <c r="O146" s="609"/>
      <c r="P146" s="650"/>
    </row>
    <row r="147" spans="1:16" ht="20.25" hidden="1" customHeight="1">
      <c r="A147" s="684"/>
      <c r="B147" s="104"/>
      <c r="C147" s="111"/>
      <c r="D147" s="605"/>
      <c r="E147" s="606"/>
      <c r="F147" s="607"/>
      <c r="G147" s="608"/>
      <c r="H147" s="608"/>
      <c r="I147" s="608"/>
      <c r="J147" s="608"/>
      <c r="K147" s="608"/>
      <c r="L147" s="608"/>
      <c r="M147" s="609"/>
      <c r="N147" s="607"/>
      <c r="O147" s="609"/>
      <c r="P147" s="650"/>
    </row>
    <row r="148" spans="1:16" ht="20.25" hidden="1" customHeight="1">
      <c r="A148" s="668"/>
      <c r="B148" s="104"/>
      <c r="C148" s="111"/>
      <c r="D148" s="605"/>
      <c r="E148" s="606"/>
      <c r="F148" s="607"/>
      <c r="G148" s="608"/>
      <c r="H148" s="608"/>
      <c r="I148" s="608"/>
      <c r="J148" s="608"/>
      <c r="K148" s="608"/>
      <c r="L148" s="608"/>
      <c r="M148" s="609"/>
      <c r="N148" s="607"/>
      <c r="O148" s="609"/>
      <c r="P148" s="650"/>
    </row>
    <row r="149" spans="1:16" ht="20.25" hidden="1" customHeight="1">
      <c r="A149" s="668"/>
      <c r="B149" s="104"/>
      <c r="C149" s="111"/>
      <c r="D149" s="605"/>
      <c r="E149" s="606"/>
      <c r="F149" s="607"/>
      <c r="G149" s="608"/>
      <c r="H149" s="608"/>
      <c r="I149" s="608"/>
      <c r="J149" s="608"/>
      <c r="K149" s="608"/>
      <c r="L149" s="608"/>
      <c r="M149" s="609"/>
      <c r="N149" s="607"/>
      <c r="O149" s="609"/>
      <c r="P149" s="650"/>
    </row>
    <row r="150" spans="1:16" ht="20.25" hidden="1" customHeight="1">
      <c r="A150" s="669"/>
      <c r="B150" s="105"/>
      <c r="C150" s="112"/>
      <c r="D150" s="638"/>
      <c r="E150" s="639"/>
      <c r="F150" s="622"/>
      <c r="G150" s="704"/>
      <c r="H150" s="704"/>
      <c r="I150" s="704"/>
      <c r="J150" s="704"/>
      <c r="K150" s="704"/>
      <c r="L150" s="704"/>
      <c r="M150" s="623"/>
      <c r="N150" s="622"/>
      <c r="O150" s="623"/>
      <c r="P150" s="651"/>
    </row>
    <row r="151" spans="1:16" ht="20.25" hidden="1" customHeight="1">
      <c r="A151" s="652">
        <v>15</v>
      </c>
      <c r="B151" s="127" t="e">
        <f>IF('Mau A1'!#REF!="","",'Mau A1'!#REF!)</f>
        <v>#REF!</v>
      </c>
      <c r="C151" s="130" t="e">
        <f>IF('Mau A1'!#REF!="","",'Mau A1'!#REF!)</f>
        <v>#REF!</v>
      </c>
      <c r="D151" s="705"/>
      <c r="E151" s="701"/>
      <c r="F151" s="658"/>
      <c r="G151" s="706"/>
      <c r="H151" s="706"/>
      <c r="I151" s="706"/>
      <c r="J151" s="706"/>
      <c r="K151" s="706"/>
      <c r="L151" s="706"/>
      <c r="M151" s="659"/>
      <c r="N151" s="658"/>
      <c r="O151" s="659"/>
      <c r="P151" s="649">
        <f>N151+N152+N153+N154+N155+N156+N157+N158+N159+N160</f>
        <v>0</v>
      </c>
    </row>
    <row r="152" spans="1:16" ht="20.25" hidden="1" customHeight="1">
      <c r="A152" s="653"/>
      <c r="B152" s="104"/>
      <c r="C152" s="111"/>
      <c r="D152" s="605"/>
      <c r="E152" s="606"/>
      <c r="F152" s="607"/>
      <c r="G152" s="608"/>
      <c r="H152" s="608"/>
      <c r="I152" s="608"/>
      <c r="J152" s="608"/>
      <c r="K152" s="608"/>
      <c r="L152" s="608"/>
      <c r="M152" s="609"/>
      <c r="N152" s="607"/>
      <c r="O152" s="609"/>
      <c r="P152" s="650"/>
    </row>
    <row r="153" spans="1:16" ht="20.25" hidden="1" customHeight="1">
      <c r="A153" s="653"/>
      <c r="B153" s="104"/>
      <c r="C153" s="111"/>
      <c r="D153" s="605"/>
      <c r="E153" s="606"/>
      <c r="F153" s="607"/>
      <c r="G153" s="608"/>
      <c r="H153" s="608"/>
      <c r="I153" s="608"/>
      <c r="J153" s="608"/>
      <c r="K153" s="608"/>
      <c r="L153" s="608"/>
      <c r="M153" s="609"/>
      <c r="N153" s="607"/>
      <c r="O153" s="609"/>
      <c r="P153" s="650"/>
    </row>
    <row r="154" spans="1:16" ht="20.25" hidden="1" customHeight="1">
      <c r="A154" s="653"/>
      <c r="B154" s="104"/>
      <c r="C154" s="111"/>
      <c r="D154" s="605"/>
      <c r="E154" s="606"/>
      <c r="F154" s="607"/>
      <c r="G154" s="608"/>
      <c r="H154" s="608"/>
      <c r="I154" s="608"/>
      <c r="J154" s="608"/>
      <c r="K154" s="608"/>
      <c r="L154" s="608"/>
      <c r="M154" s="609"/>
      <c r="N154" s="607"/>
      <c r="O154" s="609"/>
      <c r="P154" s="650"/>
    </row>
    <row r="155" spans="1:16" ht="20.25" hidden="1" customHeight="1">
      <c r="A155" s="653"/>
      <c r="B155" s="104"/>
      <c r="C155" s="111"/>
      <c r="D155" s="605"/>
      <c r="E155" s="606"/>
      <c r="F155" s="607"/>
      <c r="G155" s="608"/>
      <c r="H155" s="608"/>
      <c r="I155" s="608"/>
      <c r="J155" s="608"/>
      <c r="K155" s="608"/>
      <c r="L155" s="608"/>
      <c r="M155" s="609"/>
      <c r="N155" s="607"/>
      <c r="O155" s="609"/>
      <c r="P155" s="650"/>
    </row>
    <row r="156" spans="1:16" ht="20.25" hidden="1" customHeight="1">
      <c r="A156" s="653"/>
      <c r="B156" s="104"/>
      <c r="C156" s="111"/>
      <c r="D156" s="605"/>
      <c r="E156" s="606"/>
      <c r="F156" s="607"/>
      <c r="G156" s="608"/>
      <c r="H156" s="608"/>
      <c r="I156" s="608"/>
      <c r="J156" s="608"/>
      <c r="K156" s="608"/>
      <c r="L156" s="608"/>
      <c r="M156" s="609"/>
      <c r="N156" s="607"/>
      <c r="O156" s="609"/>
      <c r="P156" s="650"/>
    </row>
    <row r="157" spans="1:16" ht="20.25" hidden="1" customHeight="1">
      <c r="A157" s="653"/>
      <c r="B157" s="104"/>
      <c r="C157" s="111"/>
      <c r="D157" s="605"/>
      <c r="E157" s="606"/>
      <c r="F157" s="607"/>
      <c r="G157" s="608"/>
      <c r="H157" s="608"/>
      <c r="I157" s="608"/>
      <c r="J157" s="608"/>
      <c r="K157" s="608"/>
      <c r="L157" s="608"/>
      <c r="M157" s="609"/>
      <c r="N157" s="607"/>
      <c r="O157" s="609"/>
      <c r="P157" s="650"/>
    </row>
    <row r="158" spans="1:16" ht="20.25" hidden="1" customHeight="1">
      <c r="A158" s="653"/>
      <c r="B158" s="104"/>
      <c r="C158" s="111"/>
      <c r="D158" s="605"/>
      <c r="E158" s="606"/>
      <c r="F158" s="607"/>
      <c r="G158" s="608"/>
      <c r="H158" s="608"/>
      <c r="I158" s="608"/>
      <c r="J158" s="608"/>
      <c r="K158" s="608"/>
      <c r="L158" s="608"/>
      <c r="M158" s="609"/>
      <c r="N158" s="607"/>
      <c r="O158" s="609"/>
      <c r="P158" s="650"/>
    </row>
    <row r="159" spans="1:16" ht="20.25" hidden="1" customHeight="1">
      <c r="A159" s="653"/>
      <c r="B159" s="104"/>
      <c r="C159" s="111"/>
      <c r="D159" s="605"/>
      <c r="E159" s="606"/>
      <c r="F159" s="607"/>
      <c r="G159" s="608"/>
      <c r="H159" s="608"/>
      <c r="I159" s="608"/>
      <c r="J159" s="608"/>
      <c r="K159" s="608"/>
      <c r="L159" s="608"/>
      <c r="M159" s="609"/>
      <c r="N159" s="607"/>
      <c r="O159" s="609"/>
      <c r="P159" s="650"/>
    </row>
    <row r="160" spans="1:16" ht="20.25" hidden="1" customHeight="1">
      <c r="A160" s="654"/>
      <c r="B160" s="105"/>
      <c r="C160" s="112"/>
      <c r="D160" s="707"/>
      <c r="E160" s="708"/>
      <c r="F160" s="622"/>
      <c r="G160" s="704"/>
      <c r="H160" s="704"/>
      <c r="I160" s="704"/>
      <c r="J160" s="704"/>
      <c r="K160" s="704"/>
      <c r="L160" s="704"/>
      <c r="M160" s="623"/>
      <c r="N160" s="622"/>
      <c r="O160" s="623"/>
      <c r="P160" s="651"/>
    </row>
    <row r="161" spans="1:16" ht="20.25" hidden="1" customHeight="1">
      <c r="A161" s="667">
        <v>16</v>
      </c>
      <c r="B161" s="127" t="e">
        <f>IF('Mau A1'!#REF!="","",'Mau A1'!#REF!)</f>
        <v>#REF!</v>
      </c>
      <c r="C161" s="130" t="e">
        <f>IF('Mau A1'!#REF!="","",'Mau A1'!#REF!)</f>
        <v>#REF!</v>
      </c>
      <c r="D161" s="610"/>
      <c r="E161" s="611"/>
      <c r="F161" s="702"/>
      <c r="G161" s="714"/>
      <c r="H161" s="714"/>
      <c r="I161" s="714"/>
      <c r="J161" s="714"/>
      <c r="K161" s="714"/>
      <c r="L161" s="714"/>
      <c r="M161" s="703"/>
      <c r="N161" s="702"/>
      <c r="O161" s="703"/>
      <c r="P161" s="649">
        <f>N161+N162+N163+N164+N165+N166+N167+N168+N169+N170</f>
        <v>0</v>
      </c>
    </row>
    <row r="162" spans="1:16" ht="20.25" hidden="1" customHeight="1">
      <c r="A162" s="684"/>
      <c r="B162" s="104"/>
      <c r="C162" s="111"/>
      <c r="D162" s="605"/>
      <c r="E162" s="606"/>
      <c r="F162" s="607"/>
      <c r="G162" s="608"/>
      <c r="H162" s="608"/>
      <c r="I162" s="608"/>
      <c r="J162" s="608"/>
      <c r="K162" s="608"/>
      <c r="L162" s="608"/>
      <c r="M162" s="609"/>
      <c r="N162" s="607"/>
      <c r="O162" s="609"/>
      <c r="P162" s="650"/>
    </row>
    <row r="163" spans="1:16" ht="20.25" hidden="1" customHeight="1">
      <c r="A163" s="684"/>
      <c r="B163" s="104"/>
      <c r="C163" s="111"/>
      <c r="D163" s="605"/>
      <c r="E163" s="606"/>
      <c r="F163" s="607"/>
      <c r="G163" s="608"/>
      <c r="H163" s="608"/>
      <c r="I163" s="608"/>
      <c r="J163" s="608"/>
      <c r="K163" s="608"/>
      <c r="L163" s="608"/>
      <c r="M163" s="609"/>
      <c r="N163" s="607"/>
      <c r="O163" s="609"/>
      <c r="P163" s="650"/>
    </row>
    <row r="164" spans="1:16" ht="20.25" hidden="1" customHeight="1">
      <c r="A164" s="684"/>
      <c r="B164" s="104"/>
      <c r="C164" s="111"/>
      <c r="D164" s="605"/>
      <c r="E164" s="606"/>
      <c r="F164" s="607"/>
      <c r="G164" s="608"/>
      <c r="H164" s="608"/>
      <c r="I164" s="608"/>
      <c r="J164" s="608"/>
      <c r="K164" s="608"/>
      <c r="L164" s="608"/>
      <c r="M164" s="609"/>
      <c r="N164" s="607"/>
      <c r="O164" s="609"/>
      <c r="P164" s="650"/>
    </row>
    <row r="165" spans="1:16" ht="20.25" hidden="1" customHeight="1">
      <c r="A165" s="684"/>
      <c r="B165" s="104"/>
      <c r="C165" s="111"/>
      <c r="D165" s="605"/>
      <c r="E165" s="606"/>
      <c r="F165" s="607"/>
      <c r="G165" s="608"/>
      <c r="H165" s="608"/>
      <c r="I165" s="608"/>
      <c r="J165" s="608"/>
      <c r="K165" s="608"/>
      <c r="L165" s="608"/>
      <c r="M165" s="609"/>
      <c r="N165" s="607"/>
      <c r="O165" s="609"/>
      <c r="P165" s="650"/>
    </row>
    <row r="166" spans="1:16" ht="20.25" hidden="1" customHeight="1">
      <c r="A166" s="684"/>
      <c r="B166" s="104"/>
      <c r="C166" s="111"/>
      <c r="D166" s="605"/>
      <c r="E166" s="606"/>
      <c r="F166" s="607"/>
      <c r="G166" s="608"/>
      <c r="H166" s="608"/>
      <c r="I166" s="608"/>
      <c r="J166" s="608"/>
      <c r="K166" s="608"/>
      <c r="L166" s="608"/>
      <c r="M166" s="609"/>
      <c r="N166" s="607"/>
      <c r="O166" s="609"/>
      <c r="P166" s="650"/>
    </row>
    <row r="167" spans="1:16" ht="20.25" hidden="1" customHeight="1">
      <c r="A167" s="684"/>
      <c r="B167" s="104"/>
      <c r="C167" s="111"/>
      <c r="D167" s="605"/>
      <c r="E167" s="606"/>
      <c r="F167" s="607"/>
      <c r="G167" s="608"/>
      <c r="H167" s="608"/>
      <c r="I167" s="608"/>
      <c r="J167" s="608"/>
      <c r="K167" s="608"/>
      <c r="L167" s="608"/>
      <c r="M167" s="609"/>
      <c r="N167" s="607"/>
      <c r="O167" s="609"/>
      <c r="P167" s="650"/>
    </row>
    <row r="168" spans="1:16" ht="20.25" hidden="1" customHeight="1">
      <c r="A168" s="668"/>
      <c r="B168" s="104"/>
      <c r="C168" s="111"/>
      <c r="D168" s="605"/>
      <c r="E168" s="606"/>
      <c r="F168" s="607"/>
      <c r="G168" s="608"/>
      <c r="H168" s="608"/>
      <c r="I168" s="608"/>
      <c r="J168" s="608"/>
      <c r="K168" s="608"/>
      <c r="L168" s="608"/>
      <c r="M168" s="609"/>
      <c r="N168" s="607"/>
      <c r="O168" s="609"/>
      <c r="P168" s="650"/>
    </row>
    <row r="169" spans="1:16" ht="20.25" hidden="1" customHeight="1">
      <c r="A169" s="668"/>
      <c r="B169" s="104"/>
      <c r="C169" s="111"/>
      <c r="D169" s="605"/>
      <c r="E169" s="606"/>
      <c r="F169" s="607"/>
      <c r="G169" s="608"/>
      <c r="H169" s="608"/>
      <c r="I169" s="608"/>
      <c r="J169" s="608"/>
      <c r="K169" s="608"/>
      <c r="L169" s="608"/>
      <c r="M169" s="609"/>
      <c r="N169" s="607"/>
      <c r="O169" s="609"/>
      <c r="P169" s="650"/>
    </row>
    <row r="170" spans="1:16" ht="20.25" hidden="1" customHeight="1">
      <c r="A170" s="669"/>
      <c r="B170" s="105"/>
      <c r="C170" s="112"/>
      <c r="D170" s="638"/>
      <c r="E170" s="639"/>
      <c r="F170" s="622"/>
      <c r="G170" s="704"/>
      <c r="H170" s="704"/>
      <c r="I170" s="704"/>
      <c r="J170" s="704"/>
      <c r="K170" s="704"/>
      <c r="L170" s="704"/>
      <c r="M170" s="623"/>
      <c r="N170" s="622"/>
      <c r="O170" s="623"/>
      <c r="P170" s="651"/>
    </row>
    <row r="171" spans="1:16" ht="20.25" hidden="1" customHeight="1">
      <c r="A171" s="652">
        <v>17</v>
      </c>
      <c r="B171" s="127" t="e">
        <f>IF('Mau A1'!#REF!="","",'Mau A1'!#REF!)</f>
        <v>#REF!</v>
      </c>
      <c r="C171" s="130" t="e">
        <f>IF('Mau A1'!#REF!="","",'Mau A1'!#REF!)</f>
        <v>#REF!</v>
      </c>
      <c r="D171" s="705"/>
      <c r="E171" s="701"/>
      <c r="F171" s="658"/>
      <c r="G171" s="706"/>
      <c r="H171" s="706"/>
      <c r="I171" s="706"/>
      <c r="J171" s="706"/>
      <c r="K171" s="706"/>
      <c r="L171" s="706"/>
      <c r="M171" s="659"/>
      <c r="N171" s="658"/>
      <c r="O171" s="659"/>
      <c r="P171" s="649">
        <f>N171+N172+N173+N174+N175+N176+N177+N178+N179+N180</f>
        <v>0</v>
      </c>
    </row>
    <row r="172" spans="1:16" ht="20.25" hidden="1" customHeight="1">
      <c r="A172" s="653"/>
      <c r="B172" s="104"/>
      <c r="C172" s="111"/>
      <c r="D172" s="605"/>
      <c r="E172" s="606"/>
      <c r="F172" s="607"/>
      <c r="G172" s="608"/>
      <c r="H172" s="608"/>
      <c r="I172" s="608"/>
      <c r="J172" s="608"/>
      <c r="K172" s="608"/>
      <c r="L172" s="608"/>
      <c r="M172" s="609"/>
      <c r="N172" s="607"/>
      <c r="O172" s="609"/>
      <c r="P172" s="650"/>
    </row>
    <row r="173" spans="1:16" ht="20.25" hidden="1" customHeight="1">
      <c r="A173" s="653"/>
      <c r="B173" s="104"/>
      <c r="C173" s="111"/>
      <c r="D173" s="605"/>
      <c r="E173" s="606"/>
      <c r="F173" s="607"/>
      <c r="G173" s="608"/>
      <c r="H173" s="608"/>
      <c r="I173" s="608"/>
      <c r="J173" s="608"/>
      <c r="K173" s="608"/>
      <c r="L173" s="608"/>
      <c r="M173" s="609"/>
      <c r="N173" s="607"/>
      <c r="O173" s="609"/>
      <c r="P173" s="650"/>
    </row>
    <row r="174" spans="1:16" ht="20.25" hidden="1" customHeight="1">
      <c r="A174" s="653"/>
      <c r="B174" s="104"/>
      <c r="C174" s="111"/>
      <c r="D174" s="605"/>
      <c r="E174" s="606"/>
      <c r="F174" s="607"/>
      <c r="G174" s="608"/>
      <c r="H174" s="608"/>
      <c r="I174" s="608"/>
      <c r="J174" s="608"/>
      <c r="K174" s="608"/>
      <c r="L174" s="608"/>
      <c r="M174" s="609"/>
      <c r="N174" s="607"/>
      <c r="O174" s="609"/>
      <c r="P174" s="650"/>
    </row>
    <row r="175" spans="1:16" ht="20.25" hidden="1" customHeight="1">
      <c r="A175" s="653"/>
      <c r="B175" s="104"/>
      <c r="C175" s="111"/>
      <c r="D175" s="605"/>
      <c r="E175" s="606"/>
      <c r="F175" s="607"/>
      <c r="G175" s="608"/>
      <c r="H175" s="608"/>
      <c r="I175" s="608"/>
      <c r="J175" s="608"/>
      <c r="K175" s="608"/>
      <c r="L175" s="608"/>
      <c r="M175" s="609"/>
      <c r="N175" s="607"/>
      <c r="O175" s="609"/>
      <c r="P175" s="650"/>
    </row>
    <row r="176" spans="1:16" ht="20.25" hidden="1" customHeight="1">
      <c r="A176" s="653"/>
      <c r="B176" s="104"/>
      <c r="C176" s="111"/>
      <c r="D176" s="605"/>
      <c r="E176" s="606"/>
      <c r="F176" s="607"/>
      <c r="G176" s="608"/>
      <c r="H176" s="608"/>
      <c r="I176" s="608"/>
      <c r="J176" s="608"/>
      <c r="K176" s="608"/>
      <c r="L176" s="608"/>
      <c r="M176" s="609"/>
      <c r="N176" s="607"/>
      <c r="O176" s="609"/>
      <c r="P176" s="650"/>
    </row>
    <row r="177" spans="1:16" ht="20.25" hidden="1" customHeight="1">
      <c r="A177" s="653"/>
      <c r="B177" s="104"/>
      <c r="C177" s="111"/>
      <c r="D177" s="605"/>
      <c r="E177" s="606"/>
      <c r="F177" s="607"/>
      <c r="G177" s="608"/>
      <c r="H177" s="608"/>
      <c r="I177" s="608"/>
      <c r="J177" s="608"/>
      <c r="K177" s="608"/>
      <c r="L177" s="608"/>
      <c r="M177" s="609"/>
      <c r="N177" s="607"/>
      <c r="O177" s="609"/>
      <c r="P177" s="650"/>
    </row>
    <row r="178" spans="1:16" ht="20.25" hidden="1" customHeight="1">
      <c r="A178" s="653"/>
      <c r="B178" s="104"/>
      <c r="C178" s="111"/>
      <c r="D178" s="605"/>
      <c r="E178" s="606"/>
      <c r="F178" s="607"/>
      <c r="G178" s="608"/>
      <c r="H178" s="608"/>
      <c r="I178" s="608"/>
      <c r="J178" s="608"/>
      <c r="K178" s="608"/>
      <c r="L178" s="608"/>
      <c r="M178" s="609"/>
      <c r="N178" s="607"/>
      <c r="O178" s="609"/>
      <c r="P178" s="650"/>
    </row>
    <row r="179" spans="1:16" ht="20.25" hidden="1" customHeight="1">
      <c r="A179" s="653"/>
      <c r="B179" s="104"/>
      <c r="C179" s="111"/>
      <c r="D179" s="605"/>
      <c r="E179" s="606"/>
      <c r="F179" s="607"/>
      <c r="G179" s="608"/>
      <c r="H179" s="608"/>
      <c r="I179" s="608"/>
      <c r="J179" s="608"/>
      <c r="K179" s="608"/>
      <c r="L179" s="608"/>
      <c r="M179" s="609"/>
      <c r="N179" s="607"/>
      <c r="O179" s="609"/>
      <c r="P179" s="650"/>
    </row>
    <row r="180" spans="1:16" ht="20.25" hidden="1" customHeight="1">
      <c r="A180" s="654"/>
      <c r="B180" s="105"/>
      <c r="C180" s="112"/>
      <c r="D180" s="707"/>
      <c r="E180" s="708"/>
      <c r="F180" s="622"/>
      <c r="G180" s="704"/>
      <c r="H180" s="704"/>
      <c r="I180" s="704"/>
      <c r="J180" s="704"/>
      <c r="K180" s="704"/>
      <c r="L180" s="704"/>
      <c r="M180" s="623"/>
      <c r="N180" s="622"/>
      <c r="O180" s="623"/>
      <c r="P180" s="651"/>
    </row>
    <row r="181" spans="1:16" ht="20.25" hidden="1" customHeight="1">
      <c r="A181" s="678">
        <v>18</v>
      </c>
      <c r="B181" s="127" t="e">
        <f>IF('Mau A1'!#REF!="","",'Mau A1'!#REF!)</f>
        <v>#REF!</v>
      </c>
      <c r="C181" s="130" t="e">
        <f>IF('Mau A1'!#REF!="","",'Mau A1'!#REF!)</f>
        <v>#REF!</v>
      </c>
      <c r="D181" s="705"/>
      <c r="E181" s="701"/>
      <c r="F181" s="658"/>
      <c r="G181" s="706"/>
      <c r="H181" s="706"/>
      <c r="I181" s="706"/>
      <c r="J181" s="706"/>
      <c r="K181" s="706"/>
      <c r="L181" s="706"/>
      <c r="M181" s="659"/>
      <c r="N181" s="658"/>
      <c r="O181" s="659"/>
      <c r="P181" s="649">
        <f>N181+N182+N183+N184+N185+N186+N187+N188+N189+N190</f>
        <v>0</v>
      </c>
    </row>
    <row r="182" spans="1:16" ht="20.25" hidden="1" customHeight="1">
      <c r="A182" s="678"/>
      <c r="B182" s="104"/>
      <c r="C182" s="111"/>
      <c r="D182" s="605"/>
      <c r="E182" s="606"/>
      <c r="F182" s="607"/>
      <c r="G182" s="608"/>
      <c r="H182" s="608"/>
      <c r="I182" s="608"/>
      <c r="J182" s="608"/>
      <c r="K182" s="608"/>
      <c r="L182" s="608"/>
      <c r="M182" s="609"/>
      <c r="N182" s="607"/>
      <c r="O182" s="609"/>
      <c r="P182" s="650"/>
    </row>
    <row r="183" spans="1:16" ht="20.25" hidden="1" customHeight="1">
      <c r="A183" s="678"/>
      <c r="B183" s="104"/>
      <c r="C183" s="111"/>
      <c r="D183" s="605"/>
      <c r="E183" s="606"/>
      <c r="F183" s="607"/>
      <c r="G183" s="608"/>
      <c r="H183" s="608"/>
      <c r="I183" s="608"/>
      <c r="J183" s="608"/>
      <c r="K183" s="608"/>
      <c r="L183" s="608"/>
      <c r="M183" s="609"/>
      <c r="N183" s="607"/>
      <c r="O183" s="609"/>
      <c r="P183" s="650"/>
    </row>
    <row r="184" spans="1:16" ht="20.25" hidden="1" customHeight="1">
      <c r="A184" s="678"/>
      <c r="B184" s="104"/>
      <c r="C184" s="111"/>
      <c r="D184" s="605"/>
      <c r="E184" s="606"/>
      <c r="F184" s="607"/>
      <c r="G184" s="608"/>
      <c r="H184" s="608"/>
      <c r="I184" s="608"/>
      <c r="J184" s="608"/>
      <c r="K184" s="608"/>
      <c r="L184" s="608"/>
      <c r="M184" s="609"/>
      <c r="N184" s="607"/>
      <c r="O184" s="609"/>
      <c r="P184" s="650"/>
    </row>
    <row r="185" spans="1:16" ht="20.25" hidden="1" customHeight="1">
      <c r="A185" s="678"/>
      <c r="B185" s="104"/>
      <c r="C185" s="111"/>
      <c r="D185" s="605"/>
      <c r="E185" s="606"/>
      <c r="F185" s="607"/>
      <c r="G185" s="608"/>
      <c r="H185" s="608"/>
      <c r="I185" s="608"/>
      <c r="J185" s="608"/>
      <c r="K185" s="608"/>
      <c r="L185" s="608"/>
      <c r="M185" s="609"/>
      <c r="N185" s="607"/>
      <c r="O185" s="609"/>
      <c r="P185" s="650"/>
    </row>
    <row r="186" spans="1:16" ht="20.25" hidden="1" customHeight="1">
      <c r="A186" s="678"/>
      <c r="B186" s="104"/>
      <c r="C186" s="111"/>
      <c r="D186" s="605"/>
      <c r="E186" s="606"/>
      <c r="F186" s="607"/>
      <c r="G186" s="608"/>
      <c r="H186" s="608"/>
      <c r="I186" s="608"/>
      <c r="J186" s="608"/>
      <c r="K186" s="608"/>
      <c r="L186" s="608"/>
      <c r="M186" s="609"/>
      <c r="N186" s="607"/>
      <c r="O186" s="609"/>
      <c r="P186" s="650"/>
    </row>
    <row r="187" spans="1:16" ht="20.25" hidden="1" customHeight="1">
      <c r="A187" s="678"/>
      <c r="B187" s="104"/>
      <c r="C187" s="111"/>
      <c r="D187" s="605"/>
      <c r="E187" s="606"/>
      <c r="F187" s="607"/>
      <c r="G187" s="608"/>
      <c r="H187" s="608"/>
      <c r="I187" s="608"/>
      <c r="J187" s="608"/>
      <c r="K187" s="608"/>
      <c r="L187" s="608"/>
      <c r="M187" s="609"/>
      <c r="N187" s="607"/>
      <c r="O187" s="609"/>
      <c r="P187" s="650"/>
    </row>
    <row r="188" spans="1:16" ht="20.25" hidden="1" customHeight="1">
      <c r="A188" s="653"/>
      <c r="B188" s="104"/>
      <c r="C188" s="111"/>
      <c r="D188" s="605"/>
      <c r="E188" s="606"/>
      <c r="F188" s="607"/>
      <c r="G188" s="608"/>
      <c r="H188" s="608"/>
      <c r="I188" s="608"/>
      <c r="J188" s="608"/>
      <c r="K188" s="608"/>
      <c r="L188" s="608"/>
      <c r="M188" s="609"/>
      <c r="N188" s="607"/>
      <c r="O188" s="609"/>
      <c r="P188" s="650"/>
    </row>
    <row r="189" spans="1:16" ht="20.25" hidden="1" customHeight="1">
      <c r="A189" s="653"/>
      <c r="B189" s="104"/>
      <c r="C189" s="111"/>
      <c r="D189" s="605"/>
      <c r="E189" s="606"/>
      <c r="F189" s="607"/>
      <c r="G189" s="608"/>
      <c r="H189" s="608"/>
      <c r="I189" s="608"/>
      <c r="J189" s="608"/>
      <c r="K189" s="608"/>
      <c r="L189" s="608"/>
      <c r="M189" s="609"/>
      <c r="N189" s="607"/>
      <c r="O189" s="609"/>
      <c r="P189" s="650"/>
    </row>
    <row r="190" spans="1:16" ht="20.25" hidden="1" customHeight="1">
      <c r="A190" s="679"/>
      <c r="B190" s="105"/>
      <c r="C190" s="112"/>
      <c r="D190" s="709"/>
      <c r="E190" s="710"/>
      <c r="F190" s="711"/>
      <c r="G190" s="712"/>
      <c r="H190" s="712"/>
      <c r="I190" s="712"/>
      <c r="J190" s="712"/>
      <c r="K190" s="712"/>
      <c r="L190" s="712"/>
      <c r="M190" s="713"/>
      <c r="N190" s="711"/>
      <c r="O190" s="713"/>
      <c r="P190" s="651"/>
    </row>
    <row r="191" spans="1:16" ht="20.25" hidden="1" customHeight="1">
      <c r="A191" s="667">
        <v>19</v>
      </c>
      <c r="B191" s="127" t="e">
        <f>IF('Mau A1'!#REF!="","",'Mau A1'!#REF!)</f>
        <v>#REF!</v>
      </c>
      <c r="C191" s="130" t="e">
        <f>IF('Mau A1'!#REF!="","",'Mau A1'!#REF!)</f>
        <v>#REF!</v>
      </c>
      <c r="D191" s="610"/>
      <c r="E191" s="611"/>
      <c r="F191" s="702"/>
      <c r="G191" s="714"/>
      <c r="H191" s="714"/>
      <c r="I191" s="714"/>
      <c r="J191" s="714"/>
      <c r="K191" s="714"/>
      <c r="L191" s="714"/>
      <c r="M191" s="703"/>
      <c r="N191" s="702"/>
      <c r="O191" s="703"/>
      <c r="P191" s="649">
        <f>N191+N192+N193+N194+N195+N196+N197+N198+N199+N200</f>
        <v>0</v>
      </c>
    </row>
    <row r="192" spans="1:16" ht="20.25" hidden="1" customHeight="1">
      <c r="A192" s="684"/>
      <c r="B192" s="104"/>
      <c r="C192" s="111"/>
      <c r="D192" s="605"/>
      <c r="E192" s="606"/>
      <c r="F192" s="607"/>
      <c r="G192" s="608"/>
      <c r="H192" s="608"/>
      <c r="I192" s="608"/>
      <c r="J192" s="608"/>
      <c r="K192" s="608"/>
      <c r="L192" s="608"/>
      <c r="M192" s="609"/>
      <c r="N192" s="607"/>
      <c r="O192" s="609"/>
      <c r="P192" s="650"/>
    </row>
    <row r="193" spans="1:16" ht="20.25" hidden="1" customHeight="1">
      <c r="A193" s="684"/>
      <c r="B193" s="104"/>
      <c r="C193" s="111"/>
      <c r="D193" s="605"/>
      <c r="E193" s="606"/>
      <c r="F193" s="607"/>
      <c r="G193" s="608"/>
      <c r="H193" s="608"/>
      <c r="I193" s="608"/>
      <c r="J193" s="608"/>
      <c r="K193" s="608"/>
      <c r="L193" s="608"/>
      <c r="M193" s="609"/>
      <c r="N193" s="607"/>
      <c r="O193" s="609"/>
      <c r="P193" s="650"/>
    </row>
    <row r="194" spans="1:16" ht="20.25" hidden="1" customHeight="1">
      <c r="A194" s="684"/>
      <c r="B194" s="104"/>
      <c r="C194" s="111"/>
      <c r="D194" s="605"/>
      <c r="E194" s="606"/>
      <c r="F194" s="607"/>
      <c r="G194" s="608"/>
      <c r="H194" s="608"/>
      <c r="I194" s="608"/>
      <c r="J194" s="608"/>
      <c r="K194" s="608"/>
      <c r="L194" s="608"/>
      <c r="M194" s="609"/>
      <c r="N194" s="607"/>
      <c r="O194" s="609"/>
      <c r="P194" s="650"/>
    </row>
    <row r="195" spans="1:16" ht="20.25" hidden="1" customHeight="1">
      <c r="A195" s="684"/>
      <c r="B195" s="104"/>
      <c r="C195" s="111"/>
      <c r="D195" s="605"/>
      <c r="E195" s="606"/>
      <c r="F195" s="607"/>
      <c r="G195" s="608"/>
      <c r="H195" s="608"/>
      <c r="I195" s="608"/>
      <c r="J195" s="608"/>
      <c r="K195" s="608"/>
      <c r="L195" s="608"/>
      <c r="M195" s="609"/>
      <c r="N195" s="607"/>
      <c r="O195" s="609"/>
      <c r="P195" s="650"/>
    </row>
    <row r="196" spans="1:16" ht="20.25" hidden="1" customHeight="1">
      <c r="A196" s="684"/>
      <c r="B196" s="104"/>
      <c r="C196" s="111"/>
      <c r="D196" s="605"/>
      <c r="E196" s="606"/>
      <c r="F196" s="607"/>
      <c r="G196" s="608"/>
      <c r="H196" s="608"/>
      <c r="I196" s="608"/>
      <c r="J196" s="608"/>
      <c r="K196" s="608"/>
      <c r="L196" s="608"/>
      <c r="M196" s="609"/>
      <c r="N196" s="607"/>
      <c r="O196" s="609"/>
      <c r="P196" s="650"/>
    </row>
    <row r="197" spans="1:16" ht="20.25" hidden="1" customHeight="1">
      <c r="A197" s="684"/>
      <c r="B197" s="104"/>
      <c r="C197" s="111"/>
      <c r="D197" s="605"/>
      <c r="E197" s="606"/>
      <c r="F197" s="607"/>
      <c r="G197" s="608"/>
      <c r="H197" s="608"/>
      <c r="I197" s="608"/>
      <c r="J197" s="608"/>
      <c r="K197" s="608"/>
      <c r="L197" s="608"/>
      <c r="M197" s="609"/>
      <c r="N197" s="607"/>
      <c r="O197" s="609"/>
      <c r="P197" s="650"/>
    </row>
    <row r="198" spans="1:16" ht="20.25" hidden="1" customHeight="1">
      <c r="A198" s="668"/>
      <c r="B198" s="104"/>
      <c r="C198" s="111"/>
      <c r="D198" s="605"/>
      <c r="E198" s="606"/>
      <c r="F198" s="607"/>
      <c r="G198" s="608"/>
      <c r="H198" s="608"/>
      <c r="I198" s="608"/>
      <c r="J198" s="608"/>
      <c r="K198" s="608"/>
      <c r="L198" s="608"/>
      <c r="M198" s="609"/>
      <c r="N198" s="607"/>
      <c r="O198" s="609"/>
      <c r="P198" s="650"/>
    </row>
    <row r="199" spans="1:16" ht="20.25" hidden="1" customHeight="1">
      <c r="A199" s="668"/>
      <c r="B199" s="104"/>
      <c r="C199" s="111"/>
      <c r="D199" s="605"/>
      <c r="E199" s="606"/>
      <c r="F199" s="607"/>
      <c r="G199" s="608"/>
      <c r="H199" s="608"/>
      <c r="I199" s="608"/>
      <c r="J199" s="608"/>
      <c r="K199" s="608"/>
      <c r="L199" s="608"/>
      <c r="M199" s="609"/>
      <c r="N199" s="607"/>
      <c r="O199" s="609"/>
      <c r="P199" s="650"/>
    </row>
    <row r="200" spans="1:16" ht="20.25" hidden="1" customHeight="1">
      <c r="A200" s="669"/>
      <c r="B200" s="105"/>
      <c r="C200" s="112"/>
      <c r="D200" s="638"/>
      <c r="E200" s="639"/>
      <c r="F200" s="622"/>
      <c r="G200" s="704"/>
      <c r="H200" s="704"/>
      <c r="I200" s="704"/>
      <c r="J200" s="704"/>
      <c r="K200" s="704"/>
      <c r="L200" s="704"/>
      <c r="M200" s="623"/>
      <c r="N200" s="622"/>
      <c r="O200" s="623"/>
      <c r="P200" s="651"/>
    </row>
    <row r="201" spans="1:16" ht="20.25" hidden="1" customHeight="1">
      <c r="A201" s="652">
        <v>20</v>
      </c>
      <c r="B201" s="127" t="e">
        <f>IF('Mau A1'!#REF!="","",'Mau A1'!#REF!)</f>
        <v>#REF!</v>
      </c>
      <c r="C201" s="130" t="e">
        <f>IF('Mau A1'!#REF!="","",'Mau A1'!#REF!)</f>
        <v>#REF!</v>
      </c>
      <c r="D201" s="705"/>
      <c r="E201" s="701"/>
      <c r="F201" s="658"/>
      <c r="G201" s="706"/>
      <c r="H201" s="706"/>
      <c r="I201" s="706"/>
      <c r="J201" s="706"/>
      <c r="K201" s="706"/>
      <c r="L201" s="706"/>
      <c r="M201" s="659"/>
      <c r="N201" s="658"/>
      <c r="O201" s="659"/>
      <c r="P201" s="649">
        <f>N201+N202+N203+N204+N205+N206+N207+N208+N209+N210</f>
        <v>0</v>
      </c>
    </row>
    <row r="202" spans="1:16" ht="20.25" hidden="1" customHeight="1">
      <c r="A202" s="678"/>
      <c r="B202" s="104"/>
      <c r="C202" s="111"/>
      <c r="D202" s="605"/>
      <c r="E202" s="606"/>
      <c r="F202" s="607"/>
      <c r="G202" s="608"/>
      <c r="H202" s="608"/>
      <c r="I202" s="608"/>
      <c r="J202" s="608"/>
      <c r="K202" s="608"/>
      <c r="L202" s="608"/>
      <c r="M202" s="609"/>
      <c r="N202" s="607"/>
      <c r="O202" s="609"/>
      <c r="P202" s="650"/>
    </row>
    <row r="203" spans="1:16" ht="20.25" hidden="1" customHeight="1">
      <c r="A203" s="678"/>
      <c r="B203" s="104"/>
      <c r="C203" s="111"/>
      <c r="D203" s="605"/>
      <c r="E203" s="606"/>
      <c r="F203" s="607"/>
      <c r="G203" s="608"/>
      <c r="H203" s="608"/>
      <c r="I203" s="608"/>
      <c r="J203" s="608"/>
      <c r="K203" s="608"/>
      <c r="L203" s="608"/>
      <c r="M203" s="609"/>
      <c r="N203" s="607"/>
      <c r="O203" s="609"/>
      <c r="P203" s="650"/>
    </row>
    <row r="204" spans="1:16" ht="20.25" hidden="1" customHeight="1">
      <c r="A204" s="678"/>
      <c r="B204" s="104"/>
      <c r="C204" s="111"/>
      <c r="D204" s="605"/>
      <c r="E204" s="606"/>
      <c r="F204" s="607"/>
      <c r="G204" s="608"/>
      <c r="H204" s="608"/>
      <c r="I204" s="608"/>
      <c r="J204" s="608"/>
      <c r="K204" s="608"/>
      <c r="L204" s="608"/>
      <c r="M204" s="609"/>
      <c r="N204" s="607"/>
      <c r="O204" s="609"/>
      <c r="P204" s="650"/>
    </row>
    <row r="205" spans="1:16" ht="20.25" hidden="1" customHeight="1">
      <c r="A205" s="678"/>
      <c r="B205" s="104"/>
      <c r="C205" s="111"/>
      <c r="D205" s="605"/>
      <c r="E205" s="606"/>
      <c r="F205" s="607"/>
      <c r="G205" s="608"/>
      <c r="H205" s="608"/>
      <c r="I205" s="608"/>
      <c r="J205" s="608"/>
      <c r="K205" s="608"/>
      <c r="L205" s="608"/>
      <c r="M205" s="609"/>
      <c r="N205" s="607"/>
      <c r="O205" s="609"/>
      <c r="P205" s="650"/>
    </row>
    <row r="206" spans="1:16" ht="20.25" hidden="1" customHeight="1">
      <c r="A206" s="678"/>
      <c r="B206" s="104"/>
      <c r="C206" s="111"/>
      <c r="D206" s="605"/>
      <c r="E206" s="606"/>
      <c r="F206" s="607"/>
      <c r="G206" s="608"/>
      <c r="H206" s="608"/>
      <c r="I206" s="608"/>
      <c r="J206" s="608"/>
      <c r="K206" s="608"/>
      <c r="L206" s="608"/>
      <c r="M206" s="609"/>
      <c r="N206" s="607"/>
      <c r="O206" s="609"/>
      <c r="P206" s="650"/>
    </row>
    <row r="207" spans="1:16" ht="20.25" hidden="1" customHeight="1">
      <c r="A207" s="678"/>
      <c r="B207" s="104"/>
      <c r="C207" s="111"/>
      <c r="D207" s="605"/>
      <c r="E207" s="606"/>
      <c r="F207" s="607"/>
      <c r="G207" s="608"/>
      <c r="H207" s="608"/>
      <c r="I207" s="608"/>
      <c r="J207" s="608"/>
      <c r="K207" s="608"/>
      <c r="L207" s="608"/>
      <c r="M207" s="609"/>
      <c r="N207" s="607"/>
      <c r="O207" s="609"/>
      <c r="P207" s="650"/>
    </row>
    <row r="208" spans="1:16" ht="20.25" hidden="1" customHeight="1">
      <c r="A208" s="653"/>
      <c r="B208" s="104"/>
      <c r="C208" s="111"/>
      <c r="D208" s="605"/>
      <c r="E208" s="606"/>
      <c r="F208" s="607"/>
      <c r="G208" s="608"/>
      <c r="H208" s="608"/>
      <c r="I208" s="608"/>
      <c r="J208" s="608"/>
      <c r="K208" s="608"/>
      <c r="L208" s="608"/>
      <c r="M208" s="609"/>
      <c r="N208" s="607"/>
      <c r="O208" s="609"/>
      <c r="P208" s="650"/>
    </row>
    <row r="209" spans="1:16" ht="20.25" hidden="1" customHeight="1">
      <c r="A209" s="653"/>
      <c r="B209" s="104"/>
      <c r="C209" s="111"/>
      <c r="D209" s="605"/>
      <c r="E209" s="606"/>
      <c r="F209" s="607"/>
      <c r="G209" s="608"/>
      <c r="H209" s="608"/>
      <c r="I209" s="608"/>
      <c r="J209" s="608"/>
      <c r="K209" s="608"/>
      <c r="L209" s="608"/>
      <c r="M209" s="609"/>
      <c r="N209" s="607"/>
      <c r="O209" s="609"/>
      <c r="P209" s="650"/>
    </row>
    <row r="210" spans="1:16" ht="20.25" hidden="1" customHeight="1">
      <c r="A210" s="654"/>
      <c r="B210" s="105"/>
      <c r="C210" s="112"/>
      <c r="D210" s="707"/>
      <c r="E210" s="708"/>
      <c r="F210" s="622"/>
      <c r="G210" s="704"/>
      <c r="H210" s="704"/>
      <c r="I210" s="704"/>
      <c r="J210" s="704"/>
      <c r="K210" s="704"/>
      <c r="L210" s="704"/>
      <c r="M210" s="623"/>
      <c r="N210" s="622"/>
      <c r="O210" s="623"/>
      <c r="P210" s="651"/>
    </row>
    <row r="211" spans="1:16" ht="20.25" hidden="1" customHeight="1">
      <c r="A211" s="667">
        <v>21</v>
      </c>
      <c r="B211" s="127" t="e">
        <f>IF('Mau A1'!#REF!="","",'Mau A1'!#REF!)</f>
        <v>#REF!</v>
      </c>
      <c r="C211" s="130" t="e">
        <f>IF('Mau A1'!#REF!="","",'Mau A1'!#REF!)</f>
        <v>#REF!</v>
      </c>
      <c r="D211" s="610"/>
      <c r="E211" s="611"/>
      <c r="F211" s="702"/>
      <c r="G211" s="714"/>
      <c r="H211" s="714"/>
      <c r="I211" s="714"/>
      <c r="J211" s="714"/>
      <c r="K211" s="714"/>
      <c r="L211" s="714"/>
      <c r="M211" s="703"/>
      <c r="N211" s="702"/>
      <c r="O211" s="703"/>
      <c r="P211" s="649">
        <f>N211+N212+N213+N214+N215+N216+N217+N218+N219+N220</f>
        <v>0</v>
      </c>
    </row>
    <row r="212" spans="1:16" ht="20.25" hidden="1" customHeight="1">
      <c r="A212" s="684"/>
      <c r="B212" s="104"/>
      <c r="C212" s="111"/>
      <c r="D212" s="605"/>
      <c r="E212" s="606"/>
      <c r="F212" s="607"/>
      <c r="G212" s="608"/>
      <c r="H212" s="608"/>
      <c r="I212" s="608"/>
      <c r="J212" s="608"/>
      <c r="K212" s="608"/>
      <c r="L212" s="608"/>
      <c r="M212" s="609"/>
      <c r="N212" s="607"/>
      <c r="O212" s="609"/>
      <c r="P212" s="650"/>
    </row>
    <row r="213" spans="1:16" ht="20.25" hidden="1" customHeight="1">
      <c r="A213" s="684"/>
      <c r="B213" s="104"/>
      <c r="C213" s="111"/>
      <c r="D213" s="605"/>
      <c r="E213" s="606"/>
      <c r="F213" s="607"/>
      <c r="G213" s="608"/>
      <c r="H213" s="608"/>
      <c r="I213" s="608"/>
      <c r="J213" s="608"/>
      <c r="K213" s="608"/>
      <c r="L213" s="608"/>
      <c r="M213" s="609"/>
      <c r="N213" s="607"/>
      <c r="O213" s="609"/>
      <c r="P213" s="650"/>
    </row>
    <row r="214" spans="1:16" ht="20.25" hidden="1" customHeight="1">
      <c r="A214" s="684"/>
      <c r="B214" s="104"/>
      <c r="C214" s="111"/>
      <c r="D214" s="605"/>
      <c r="E214" s="606"/>
      <c r="F214" s="607"/>
      <c r="G214" s="608"/>
      <c r="H214" s="608"/>
      <c r="I214" s="608"/>
      <c r="J214" s="608"/>
      <c r="K214" s="608"/>
      <c r="L214" s="608"/>
      <c r="M214" s="609"/>
      <c r="N214" s="607"/>
      <c r="O214" s="609"/>
      <c r="P214" s="650"/>
    </row>
    <row r="215" spans="1:16" ht="20.25" hidden="1" customHeight="1">
      <c r="A215" s="684"/>
      <c r="B215" s="104"/>
      <c r="C215" s="111"/>
      <c r="D215" s="605"/>
      <c r="E215" s="606"/>
      <c r="F215" s="607"/>
      <c r="G215" s="608"/>
      <c r="H215" s="608"/>
      <c r="I215" s="608"/>
      <c r="J215" s="608"/>
      <c r="K215" s="608"/>
      <c r="L215" s="608"/>
      <c r="M215" s="609"/>
      <c r="N215" s="607"/>
      <c r="O215" s="609"/>
      <c r="P215" s="650"/>
    </row>
    <row r="216" spans="1:16" ht="20.25" hidden="1" customHeight="1">
      <c r="A216" s="684"/>
      <c r="B216" s="104"/>
      <c r="C216" s="111"/>
      <c r="D216" s="605"/>
      <c r="E216" s="606"/>
      <c r="F216" s="607"/>
      <c r="G216" s="608"/>
      <c r="H216" s="608"/>
      <c r="I216" s="608"/>
      <c r="J216" s="608"/>
      <c r="K216" s="608"/>
      <c r="L216" s="608"/>
      <c r="M216" s="609"/>
      <c r="N216" s="607"/>
      <c r="O216" s="609"/>
      <c r="P216" s="650"/>
    </row>
    <row r="217" spans="1:16" ht="20.25" hidden="1" customHeight="1">
      <c r="A217" s="684"/>
      <c r="B217" s="104"/>
      <c r="C217" s="111"/>
      <c r="D217" s="605"/>
      <c r="E217" s="606"/>
      <c r="F217" s="607"/>
      <c r="G217" s="608"/>
      <c r="H217" s="608"/>
      <c r="I217" s="608"/>
      <c r="J217" s="608"/>
      <c r="K217" s="608"/>
      <c r="L217" s="608"/>
      <c r="M217" s="609"/>
      <c r="N217" s="607"/>
      <c r="O217" s="609"/>
      <c r="P217" s="650"/>
    </row>
    <row r="218" spans="1:16" ht="20.25" hidden="1" customHeight="1">
      <c r="A218" s="668"/>
      <c r="B218" s="104"/>
      <c r="C218" s="111"/>
      <c r="D218" s="605"/>
      <c r="E218" s="606"/>
      <c r="F218" s="607"/>
      <c r="G218" s="608"/>
      <c r="H218" s="608"/>
      <c r="I218" s="608"/>
      <c r="J218" s="608"/>
      <c r="K218" s="608"/>
      <c r="L218" s="608"/>
      <c r="M218" s="609"/>
      <c r="N218" s="607"/>
      <c r="O218" s="609"/>
      <c r="P218" s="650"/>
    </row>
    <row r="219" spans="1:16" ht="20.25" hidden="1" customHeight="1">
      <c r="A219" s="668"/>
      <c r="B219" s="104"/>
      <c r="C219" s="111"/>
      <c r="D219" s="605"/>
      <c r="E219" s="606"/>
      <c r="F219" s="607"/>
      <c r="G219" s="608"/>
      <c r="H219" s="608"/>
      <c r="I219" s="608"/>
      <c r="J219" s="608"/>
      <c r="K219" s="608"/>
      <c r="L219" s="608"/>
      <c r="M219" s="609"/>
      <c r="N219" s="607"/>
      <c r="O219" s="609"/>
      <c r="P219" s="650"/>
    </row>
    <row r="220" spans="1:16" ht="20.25" hidden="1" customHeight="1">
      <c r="A220" s="669"/>
      <c r="B220" s="105"/>
      <c r="C220" s="112"/>
      <c r="D220" s="638"/>
      <c r="E220" s="639"/>
      <c r="F220" s="622"/>
      <c r="G220" s="704"/>
      <c r="H220" s="704"/>
      <c r="I220" s="704"/>
      <c r="J220" s="704"/>
      <c r="K220" s="704"/>
      <c r="L220" s="704"/>
      <c r="M220" s="623"/>
      <c r="N220" s="622"/>
      <c r="O220" s="623"/>
      <c r="P220" s="651"/>
    </row>
    <row r="221" spans="1:16" ht="20.25" hidden="1" customHeight="1">
      <c r="A221" s="652">
        <v>22</v>
      </c>
      <c r="B221" s="127" t="e">
        <f>IF('Mau A1'!#REF!="","",'Mau A1'!#REF!)</f>
        <v>#REF!</v>
      </c>
      <c r="C221" s="130" t="e">
        <f>IF('Mau A1'!#REF!="","",'Mau A1'!#REF!)</f>
        <v>#REF!</v>
      </c>
      <c r="D221" s="705"/>
      <c r="E221" s="701"/>
      <c r="F221" s="658"/>
      <c r="G221" s="706"/>
      <c r="H221" s="706"/>
      <c r="I221" s="706"/>
      <c r="J221" s="706"/>
      <c r="K221" s="706"/>
      <c r="L221" s="706"/>
      <c r="M221" s="659"/>
      <c r="N221" s="658"/>
      <c r="O221" s="659"/>
      <c r="P221" s="649">
        <f>N221+N222+N223+N224+N225+N226+N227+N228+N229+N230</f>
        <v>0</v>
      </c>
    </row>
    <row r="222" spans="1:16" ht="20.25" hidden="1" customHeight="1">
      <c r="A222" s="678"/>
      <c r="B222" s="104"/>
      <c r="C222" s="111"/>
      <c r="D222" s="605"/>
      <c r="E222" s="606"/>
      <c r="F222" s="607"/>
      <c r="G222" s="608"/>
      <c r="H222" s="608"/>
      <c r="I222" s="608"/>
      <c r="J222" s="608"/>
      <c r="K222" s="608"/>
      <c r="L222" s="608"/>
      <c r="M222" s="609"/>
      <c r="N222" s="607"/>
      <c r="O222" s="609"/>
      <c r="P222" s="650"/>
    </row>
    <row r="223" spans="1:16" ht="20.25" hidden="1" customHeight="1">
      <c r="A223" s="678"/>
      <c r="B223" s="104"/>
      <c r="C223" s="111"/>
      <c r="D223" s="605"/>
      <c r="E223" s="606"/>
      <c r="F223" s="607"/>
      <c r="G223" s="608"/>
      <c r="H223" s="608"/>
      <c r="I223" s="608"/>
      <c r="J223" s="608"/>
      <c r="K223" s="608"/>
      <c r="L223" s="608"/>
      <c r="M223" s="609"/>
      <c r="N223" s="607"/>
      <c r="O223" s="609"/>
      <c r="P223" s="650"/>
    </row>
    <row r="224" spans="1:16" ht="20.25" hidden="1" customHeight="1">
      <c r="A224" s="678"/>
      <c r="B224" s="104"/>
      <c r="C224" s="111"/>
      <c r="D224" s="605"/>
      <c r="E224" s="606"/>
      <c r="F224" s="607"/>
      <c r="G224" s="608"/>
      <c r="H224" s="608"/>
      <c r="I224" s="608"/>
      <c r="J224" s="608"/>
      <c r="K224" s="608"/>
      <c r="L224" s="608"/>
      <c r="M224" s="609"/>
      <c r="N224" s="607"/>
      <c r="O224" s="609"/>
      <c r="P224" s="650"/>
    </row>
    <row r="225" spans="1:16" ht="20.25" hidden="1" customHeight="1">
      <c r="A225" s="678"/>
      <c r="B225" s="104"/>
      <c r="C225" s="111"/>
      <c r="D225" s="605"/>
      <c r="E225" s="606"/>
      <c r="F225" s="607"/>
      <c r="G225" s="608"/>
      <c r="H225" s="608"/>
      <c r="I225" s="608"/>
      <c r="J225" s="608"/>
      <c r="K225" s="608"/>
      <c r="L225" s="608"/>
      <c r="M225" s="609"/>
      <c r="N225" s="607"/>
      <c r="O225" s="609"/>
      <c r="P225" s="650"/>
    </row>
    <row r="226" spans="1:16" ht="20.25" hidden="1" customHeight="1">
      <c r="A226" s="678"/>
      <c r="B226" s="104"/>
      <c r="C226" s="111"/>
      <c r="D226" s="605"/>
      <c r="E226" s="606"/>
      <c r="F226" s="607"/>
      <c r="G226" s="608"/>
      <c r="H226" s="608"/>
      <c r="I226" s="608"/>
      <c r="J226" s="608"/>
      <c r="K226" s="608"/>
      <c r="L226" s="608"/>
      <c r="M226" s="609"/>
      <c r="N226" s="607"/>
      <c r="O226" s="609"/>
      <c r="P226" s="650"/>
    </row>
    <row r="227" spans="1:16" ht="20.25" hidden="1" customHeight="1">
      <c r="A227" s="678"/>
      <c r="B227" s="104"/>
      <c r="C227" s="111"/>
      <c r="D227" s="605"/>
      <c r="E227" s="606"/>
      <c r="F227" s="607"/>
      <c r="G227" s="608"/>
      <c r="H227" s="608"/>
      <c r="I227" s="608"/>
      <c r="J227" s="608"/>
      <c r="K227" s="608"/>
      <c r="L227" s="608"/>
      <c r="M227" s="609"/>
      <c r="N227" s="607"/>
      <c r="O227" s="609"/>
      <c r="P227" s="650"/>
    </row>
    <row r="228" spans="1:16" ht="20.25" hidden="1" customHeight="1">
      <c r="A228" s="653"/>
      <c r="B228" s="104"/>
      <c r="C228" s="111"/>
      <c r="D228" s="605"/>
      <c r="E228" s="606"/>
      <c r="F228" s="607"/>
      <c r="G228" s="608"/>
      <c r="H228" s="608"/>
      <c r="I228" s="608"/>
      <c r="J228" s="608"/>
      <c r="K228" s="608"/>
      <c r="L228" s="608"/>
      <c r="M228" s="609"/>
      <c r="N228" s="607"/>
      <c r="O228" s="609"/>
      <c r="P228" s="650"/>
    </row>
    <row r="229" spans="1:16" ht="20.25" hidden="1" customHeight="1">
      <c r="A229" s="653"/>
      <c r="B229" s="104"/>
      <c r="C229" s="111"/>
      <c r="D229" s="605"/>
      <c r="E229" s="606"/>
      <c r="F229" s="607"/>
      <c r="G229" s="608"/>
      <c r="H229" s="608"/>
      <c r="I229" s="608"/>
      <c r="J229" s="608"/>
      <c r="K229" s="608"/>
      <c r="L229" s="608"/>
      <c r="M229" s="609"/>
      <c r="N229" s="607"/>
      <c r="O229" s="609"/>
      <c r="P229" s="650"/>
    </row>
    <row r="230" spans="1:16" ht="20.25" hidden="1" customHeight="1">
      <c r="A230" s="654"/>
      <c r="B230" s="105"/>
      <c r="C230" s="112"/>
      <c r="D230" s="707"/>
      <c r="E230" s="708"/>
      <c r="F230" s="622"/>
      <c r="G230" s="704"/>
      <c r="H230" s="704"/>
      <c r="I230" s="704"/>
      <c r="J230" s="704"/>
      <c r="K230" s="704"/>
      <c r="L230" s="704"/>
      <c r="M230" s="623"/>
      <c r="N230" s="622"/>
      <c r="O230" s="623"/>
      <c r="P230" s="651"/>
    </row>
    <row r="231" spans="1:16" ht="20.25" hidden="1" customHeight="1">
      <c r="A231" s="667">
        <v>23</v>
      </c>
      <c r="B231" s="127" t="e">
        <f>IF('Mau A1'!#REF!="","",'Mau A1'!#REF!)</f>
        <v>#REF!</v>
      </c>
      <c r="C231" s="130" t="e">
        <f>IF('Mau A1'!#REF!="","",'Mau A1'!#REF!)</f>
        <v>#REF!</v>
      </c>
      <c r="D231" s="610"/>
      <c r="E231" s="611"/>
      <c r="F231" s="702"/>
      <c r="G231" s="714"/>
      <c r="H231" s="714"/>
      <c r="I231" s="714"/>
      <c r="J231" s="714"/>
      <c r="K231" s="714"/>
      <c r="L231" s="714"/>
      <c r="M231" s="703"/>
      <c r="N231" s="702"/>
      <c r="O231" s="703"/>
      <c r="P231" s="649">
        <f>N231+N232+N233+N234+N235+N236+N237+N238+N239+N240</f>
        <v>0</v>
      </c>
    </row>
    <row r="232" spans="1:16" ht="20.25" hidden="1" customHeight="1">
      <c r="A232" s="684"/>
      <c r="B232" s="104"/>
      <c r="C232" s="111"/>
      <c r="D232" s="605"/>
      <c r="E232" s="606"/>
      <c r="F232" s="607"/>
      <c r="G232" s="608"/>
      <c r="H232" s="608"/>
      <c r="I232" s="608"/>
      <c r="J232" s="608"/>
      <c r="K232" s="608"/>
      <c r="L232" s="608"/>
      <c r="M232" s="609"/>
      <c r="N232" s="607"/>
      <c r="O232" s="609"/>
      <c r="P232" s="650"/>
    </row>
    <row r="233" spans="1:16" ht="20.25" hidden="1" customHeight="1">
      <c r="A233" s="684"/>
      <c r="B233" s="104"/>
      <c r="C233" s="111"/>
      <c r="D233" s="605"/>
      <c r="E233" s="606"/>
      <c r="F233" s="607"/>
      <c r="G233" s="608"/>
      <c r="H233" s="608"/>
      <c r="I233" s="608"/>
      <c r="J233" s="608"/>
      <c r="K233" s="608"/>
      <c r="L233" s="608"/>
      <c r="M233" s="609"/>
      <c r="N233" s="607"/>
      <c r="O233" s="609"/>
      <c r="P233" s="650"/>
    </row>
    <row r="234" spans="1:16" ht="20.25" hidden="1" customHeight="1">
      <c r="A234" s="684"/>
      <c r="B234" s="104"/>
      <c r="C234" s="111"/>
      <c r="D234" s="605"/>
      <c r="E234" s="606"/>
      <c r="F234" s="607"/>
      <c r="G234" s="608"/>
      <c r="H234" s="608"/>
      <c r="I234" s="608"/>
      <c r="J234" s="608"/>
      <c r="K234" s="608"/>
      <c r="L234" s="608"/>
      <c r="M234" s="609"/>
      <c r="N234" s="607"/>
      <c r="O234" s="609"/>
      <c r="P234" s="650"/>
    </row>
    <row r="235" spans="1:16" ht="20.25" hidden="1" customHeight="1">
      <c r="A235" s="684"/>
      <c r="B235" s="104"/>
      <c r="C235" s="111"/>
      <c r="D235" s="605"/>
      <c r="E235" s="606"/>
      <c r="F235" s="607"/>
      <c r="G235" s="608"/>
      <c r="H235" s="608"/>
      <c r="I235" s="608"/>
      <c r="J235" s="608"/>
      <c r="K235" s="608"/>
      <c r="L235" s="608"/>
      <c r="M235" s="609"/>
      <c r="N235" s="607"/>
      <c r="O235" s="609"/>
      <c r="P235" s="650"/>
    </row>
    <row r="236" spans="1:16" ht="20.25" hidden="1" customHeight="1">
      <c r="A236" s="684"/>
      <c r="B236" s="104"/>
      <c r="C236" s="111"/>
      <c r="D236" s="605"/>
      <c r="E236" s="606"/>
      <c r="F236" s="607"/>
      <c r="G236" s="608"/>
      <c r="H236" s="608"/>
      <c r="I236" s="608"/>
      <c r="J236" s="608"/>
      <c r="K236" s="608"/>
      <c r="L236" s="608"/>
      <c r="M236" s="609"/>
      <c r="N236" s="607"/>
      <c r="O236" s="609"/>
      <c r="P236" s="650"/>
    </row>
    <row r="237" spans="1:16" ht="20.25" hidden="1" customHeight="1">
      <c r="A237" s="684"/>
      <c r="B237" s="104"/>
      <c r="C237" s="111"/>
      <c r="D237" s="605"/>
      <c r="E237" s="606"/>
      <c r="F237" s="607"/>
      <c r="G237" s="608"/>
      <c r="H237" s="608"/>
      <c r="I237" s="608"/>
      <c r="J237" s="608"/>
      <c r="K237" s="608"/>
      <c r="L237" s="608"/>
      <c r="M237" s="609"/>
      <c r="N237" s="607"/>
      <c r="O237" s="609"/>
      <c r="P237" s="650"/>
    </row>
    <row r="238" spans="1:16" ht="20.25" hidden="1" customHeight="1">
      <c r="A238" s="668"/>
      <c r="B238" s="104"/>
      <c r="C238" s="111"/>
      <c r="D238" s="605"/>
      <c r="E238" s="606"/>
      <c r="F238" s="607"/>
      <c r="G238" s="608"/>
      <c r="H238" s="608"/>
      <c r="I238" s="608"/>
      <c r="J238" s="608"/>
      <c r="K238" s="608"/>
      <c r="L238" s="608"/>
      <c r="M238" s="609"/>
      <c r="N238" s="607"/>
      <c r="O238" s="609"/>
      <c r="P238" s="650"/>
    </row>
    <row r="239" spans="1:16" ht="20.25" hidden="1" customHeight="1">
      <c r="A239" s="668"/>
      <c r="B239" s="104"/>
      <c r="C239" s="111"/>
      <c r="D239" s="605"/>
      <c r="E239" s="606"/>
      <c r="F239" s="607"/>
      <c r="G239" s="608"/>
      <c r="H239" s="608"/>
      <c r="I239" s="608"/>
      <c r="J239" s="608"/>
      <c r="K239" s="608"/>
      <c r="L239" s="608"/>
      <c r="M239" s="609"/>
      <c r="N239" s="607"/>
      <c r="O239" s="609"/>
      <c r="P239" s="650"/>
    </row>
    <row r="240" spans="1:16" ht="20.25" hidden="1" customHeight="1">
      <c r="A240" s="669"/>
      <c r="B240" s="105"/>
      <c r="C240" s="112"/>
      <c r="D240" s="638"/>
      <c r="E240" s="639"/>
      <c r="F240" s="622"/>
      <c r="G240" s="704"/>
      <c r="H240" s="704"/>
      <c r="I240" s="704"/>
      <c r="J240" s="704"/>
      <c r="K240" s="704"/>
      <c r="L240" s="704"/>
      <c r="M240" s="623"/>
      <c r="N240" s="622"/>
      <c r="O240" s="623"/>
      <c r="P240" s="651"/>
    </row>
    <row r="241" spans="1:16" ht="20.25" hidden="1" customHeight="1">
      <c r="A241" s="652">
        <v>24</v>
      </c>
      <c r="B241" s="127" t="e">
        <f>IF('Mau A1'!#REF!="","",'Mau A1'!#REF!)</f>
        <v>#REF!</v>
      </c>
      <c r="C241" s="130" t="e">
        <f>IF('Mau A1'!#REF!="","",'Mau A1'!#REF!)</f>
        <v>#REF!</v>
      </c>
      <c r="D241" s="705"/>
      <c r="E241" s="701"/>
      <c r="F241" s="658"/>
      <c r="G241" s="706"/>
      <c r="H241" s="706"/>
      <c r="I241" s="706"/>
      <c r="J241" s="706"/>
      <c r="K241" s="706"/>
      <c r="L241" s="706"/>
      <c r="M241" s="659"/>
      <c r="N241" s="658"/>
      <c r="O241" s="659"/>
      <c r="P241" s="649">
        <f>N241+N242+N243+N244+N245+N246+N247+N248+N249+N250</f>
        <v>0</v>
      </c>
    </row>
    <row r="242" spans="1:16" ht="20.25" hidden="1" customHeight="1">
      <c r="A242" s="678"/>
      <c r="B242" s="104"/>
      <c r="C242" s="111"/>
      <c r="D242" s="605"/>
      <c r="E242" s="606"/>
      <c r="F242" s="607"/>
      <c r="G242" s="608"/>
      <c r="H242" s="608"/>
      <c r="I242" s="608"/>
      <c r="J242" s="608"/>
      <c r="K242" s="608"/>
      <c r="L242" s="608"/>
      <c r="M242" s="609"/>
      <c r="N242" s="607"/>
      <c r="O242" s="609"/>
      <c r="P242" s="650"/>
    </row>
    <row r="243" spans="1:16" ht="20.25" hidden="1" customHeight="1">
      <c r="A243" s="678"/>
      <c r="B243" s="104"/>
      <c r="C243" s="111"/>
      <c r="D243" s="605"/>
      <c r="E243" s="606"/>
      <c r="F243" s="607"/>
      <c r="G243" s="608"/>
      <c r="H243" s="608"/>
      <c r="I243" s="608"/>
      <c r="J243" s="608"/>
      <c r="K243" s="608"/>
      <c r="L243" s="608"/>
      <c r="M243" s="609"/>
      <c r="N243" s="607"/>
      <c r="O243" s="609"/>
      <c r="P243" s="650"/>
    </row>
    <row r="244" spans="1:16" ht="20.25" hidden="1" customHeight="1">
      <c r="A244" s="678"/>
      <c r="B244" s="104"/>
      <c r="C244" s="111"/>
      <c r="D244" s="605"/>
      <c r="E244" s="606"/>
      <c r="F244" s="607"/>
      <c r="G244" s="608"/>
      <c r="H244" s="608"/>
      <c r="I244" s="608"/>
      <c r="J244" s="608"/>
      <c r="K244" s="608"/>
      <c r="L244" s="608"/>
      <c r="M244" s="609"/>
      <c r="N244" s="607"/>
      <c r="O244" s="609"/>
      <c r="P244" s="650"/>
    </row>
    <row r="245" spans="1:16" ht="20.25" hidden="1" customHeight="1">
      <c r="A245" s="678"/>
      <c r="B245" s="104"/>
      <c r="C245" s="111"/>
      <c r="D245" s="605"/>
      <c r="E245" s="606"/>
      <c r="F245" s="607"/>
      <c r="G245" s="608"/>
      <c r="H245" s="608"/>
      <c r="I245" s="608"/>
      <c r="J245" s="608"/>
      <c r="K245" s="608"/>
      <c r="L245" s="608"/>
      <c r="M245" s="609"/>
      <c r="N245" s="607"/>
      <c r="O245" s="609"/>
      <c r="P245" s="650"/>
    </row>
    <row r="246" spans="1:16" ht="20.25" hidden="1" customHeight="1">
      <c r="A246" s="678"/>
      <c r="B246" s="104"/>
      <c r="C246" s="111"/>
      <c r="D246" s="605"/>
      <c r="E246" s="606"/>
      <c r="F246" s="607"/>
      <c r="G246" s="608"/>
      <c r="H246" s="608"/>
      <c r="I246" s="608"/>
      <c r="J246" s="608"/>
      <c r="K246" s="608"/>
      <c r="L246" s="608"/>
      <c r="M246" s="609"/>
      <c r="N246" s="607"/>
      <c r="O246" s="609"/>
      <c r="P246" s="650"/>
    </row>
    <row r="247" spans="1:16" ht="20.25" hidden="1" customHeight="1">
      <c r="A247" s="678"/>
      <c r="B247" s="104"/>
      <c r="C247" s="111"/>
      <c r="D247" s="605"/>
      <c r="E247" s="606"/>
      <c r="F247" s="607"/>
      <c r="G247" s="608"/>
      <c r="H247" s="608"/>
      <c r="I247" s="608"/>
      <c r="J247" s="608"/>
      <c r="K247" s="608"/>
      <c r="L247" s="608"/>
      <c r="M247" s="609"/>
      <c r="N247" s="607"/>
      <c r="O247" s="609"/>
      <c r="P247" s="650"/>
    </row>
    <row r="248" spans="1:16" ht="20.25" hidden="1" customHeight="1">
      <c r="A248" s="653"/>
      <c r="B248" s="104"/>
      <c r="C248" s="111"/>
      <c r="D248" s="605"/>
      <c r="E248" s="606"/>
      <c r="F248" s="607"/>
      <c r="G248" s="608"/>
      <c r="H248" s="608"/>
      <c r="I248" s="608"/>
      <c r="J248" s="608"/>
      <c r="K248" s="608"/>
      <c r="L248" s="608"/>
      <c r="M248" s="609"/>
      <c r="N248" s="607"/>
      <c r="O248" s="609"/>
      <c r="P248" s="650"/>
    </row>
    <row r="249" spans="1:16" ht="20.25" hidden="1" customHeight="1">
      <c r="A249" s="653"/>
      <c r="B249" s="104"/>
      <c r="C249" s="111"/>
      <c r="D249" s="605"/>
      <c r="E249" s="606"/>
      <c r="F249" s="607"/>
      <c r="G249" s="608"/>
      <c r="H249" s="608"/>
      <c r="I249" s="608"/>
      <c r="J249" s="608"/>
      <c r="K249" s="608"/>
      <c r="L249" s="608"/>
      <c r="M249" s="609"/>
      <c r="N249" s="607"/>
      <c r="O249" s="609"/>
      <c r="P249" s="650"/>
    </row>
    <row r="250" spans="1:16" ht="20.25" hidden="1" customHeight="1">
      <c r="A250" s="654"/>
      <c r="B250" s="105"/>
      <c r="C250" s="112"/>
      <c r="D250" s="707"/>
      <c r="E250" s="708"/>
      <c r="F250" s="622"/>
      <c r="G250" s="704"/>
      <c r="H250" s="704"/>
      <c r="I250" s="704"/>
      <c r="J250" s="704"/>
      <c r="K250" s="704"/>
      <c r="L250" s="704"/>
      <c r="M250" s="623"/>
      <c r="N250" s="622"/>
      <c r="O250" s="623"/>
      <c r="P250" s="651"/>
    </row>
    <row r="251" spans="1:16" ht="20.25" hidden="1" customHeight="1">
      <c r="A251" s="684">
        <v>25</v>
      </c>
      <c r="B251" s="127" t="e">
        <f>IF('Mau A1'!#REF!="","",'Mau A1'!#REF!)</f>
        <v>#REF!</v>
      </c>
      <c r="C251" s="130" t="e">
        <f>IF('Mau A1'!#REF!="","",'Mau A1'!#REF!)</f>
        <v>#REF!</v>
      </c>
      <c r="D251" s="680"/>
      <c r="E251" s="656"/>
      <c r="F251" s="671"/>
      <c r="G251" s="688"/>
      <c r="H251" s="688"/>
      <c r="I251" s="688"/>
      <c r="J251" s="688"/>
      <c r="K251" s="688"/>
      <c r="L251" s="688"/>
      <c r="M251" s="672"/>
      <c r="N251" s="671"/>
      <c r="O251" s="672"/>
      <c r="P251" s="649">
        <f>N251+N252+N253+N254+N255+N256+N257+N258+N259+N260</f>
        <v>0</v>
      </c>
    </row>
    <row r="252" spans="1:16" ht="20.25" hidden="1" customHeight="1">
      <c r="A252" s="684"/>
      <c r="B252" s="104"/>
      <c r="C252" s="111"/>
      <c r="D252" s="605"/>
      <c r="E252" s="606"/>
      <c r="F252" s="607"/>
      <c r="G252" s="608"/>
      <c r="H252" s="608"/>
      <c r="I252" s="608"/>
      <c r="J252" s="608"/>
      <c r="K252" s="608"/>
      <c r="L252" s="608"/>
      <c r="M252" s="609"/>
      <c r="N252" s="607"/>
      <c r="O252" s="609"/>
      <c r="P252" s="650"/>
    </row>
    <row r="253" spans="1:16" ht="20.25" hidden="1" customHeight="1">
      <c r="A253" s="684"/>
      <c r="B253" s="104"/>
      <c r="C253" s="111"/>
      <c r="D253" s="605"/>
      <c r="E253" s="606"/>
      <c r="F253" s="607"/>
      <c r="G253" s="608"/>
      <c r="H253" s="608"/>
      <c r="I253" s="608"/>
      <c r="J253" s="608"/>
      <c r="K253" s="608"/>
      <c r="L253" s="608"/>
      <c r="M253" s="609"/>
      <c r="N253" s="607"/>
      <c r="O253" s="609"/>
      <c r="P253" s="650"/>
    </row>
    <row r="254" spans="1:16" ht="20.25" hidden="1" customHeight="1">
      <c r="A254" s="684"/>
      <c r="B254" s="104"/>
      <c r="C254" s="111"/>
      <c r="D254" s="605"/>
      <c r="E254" s="606"/>
      <c r="F254" s="607"/>
      <c r="G254" s="608"/>
      <c r="H254" s="608"/>
      <c r="I254" s="608"/>
      <c r="J254" s="608"/>
      <c r="K254" s="608"/>
      <c r="L254" s="608"/>
      <c r="M254" s="609"/>
      <c r="N254" s="607"/>
      <c r="O254" s="609"/>
      <c r="P254" s="650"/>
    </row>
    <row r="255" spans="1:16" ht="20.25" hidden="1" customHeight="1">
      <c r="A255" s="684"/>
      <c r="B255" s="104"/>
      <c r="C255" s="111"/>
      <c r="D255" s="605"/>
      <c r="E255" s="606"/>
      <c r="F255" s="607"/>
      <c r="G255" s="608"/>
      <c r="H255" s="608"/>
      <c r="I255" s="608"/>
      <c r="J255" s="608"/>
      <c r="K255" s="608"/>
      <c r="L255" s="608"/>
      <c r="M255" s="609"/>
      <c r="N255" s="607"/>
      <c r="O255" s="609"/>
      <c r="P255" s="650"/>
    </row>
    <row r="256" spans="1:16" ht="20.25" hidden="1" customHeight="1">
      <c r="A256" s="684"/>
      <c r="B256" s="104"/>
      <c r="C256" s="111"/>
      <c r="D256" s="605"/>
      <c r="E256" s="606"/>
      <c r="F256" s="607"/>
      <c r="G256" s="608"/>
      <c r="H256" s="608"/>
      <c r="I256" s="608"/>
      <c r="J256" s="608"/>
      <c r="K256" s="608"/>
      <c r="L256" s="608"/>
      <c r="M256" s="609"/>
      <c r="N256" s="607"/>
      <c r="O256" s="609"/>
      <c r="P256" s="650"/>
    </row>
    <row r="257" spans="1:16" ht="20.25" hidden="1" customHeight="1">
      <c r="A257" s="684"/>
      <c r="B257" s="104"/>
      <c r="C257" s="111"/>
      <c r="D257" s="605"/>
      <c r="E257" s="606"/>
      <c r="F257" s="607"/>
      <c r="G257" s="608"/>
      <c r="H257" s="608"/>
      <c r="I257" s="608"/>
      <c r="J257" s="608"/>
      <c r="K257" s="608"/>
      <c r="L257" s="608"/>
      <c r="M257" s="609"/>
      <c r="N257" s="607"/>
      <c r="O257" s="609"/>
      <c r="P257" s="650"/>
    </row>
    <row r="258" spans="1:16" ht="20.25" hidden="1" customHeight="1">
      <c r="A258" s="668"/>
      <c r="B258" s="104"/>
      <c r="C258" s="111"/>
      <c r="D258" s="605"/>
      <c r="E258" s="606"/>
      <c r="F258" s="607"/>
      <c r="G258" s="608"/>
      <c r="H258" s="608"/>
      <c r="I258" s="608"/>
      <c r="J258" s="608"/>
      <c r="K258" s="608"/>
      <c r="L258" s="608"/>
      <c r="M258" s="609"/>
      <c r="N258" s="607"/>
      <c r="O258" s="609"/>
      <c r="P258" s="650"/>
    </row>
    <row r="259" spans="1:16" ht="20.25" hidden="1" customHeight="1">
      <c r="A259" s="668"/>
      <c r="B259" s="104"/>
      <c r="C259" s="111"/>
      <c r="D259" s="605"/>
      <c r="E259" s="606"/>
      <c r="F259" s="607"/>
      <c r="G259" s="608"/>
      <c r="H259" s="608"/>
      <c r="I259" s="608"/>
      <c r="J259" s="608"/>
      <c r="K259" s="608"/>
      <c r="L259" s="608"/>
      <c r="M259" s="609"/>
      <c r="N259" s="607"/>
      <c r="O259" s="609"/>
      <c r="P259" s="650"/>
    </row>
    <row r="260" spans="1:16" ht="20.25" hidden="1" customHeight="1">
      <c r="A260" s="669"/>
      <c r="B260" s="105"/>
      <c r="C260" s="112"/>
      <c r="D260" s="638"/>
      <c r="E260" s="639"/>
      <c r="F260" s="622"/>
      <c r="G260" s="704"/>
      <c r="H260" s="704"/>
      <c r="I260" s="704"/>
      <c r="J260" s="704"/>
      <c r="K260" s="704"/>
      <c r="L260" s="704"/>
      <c r="M260" s="623"/>
      <c r="N260" s="622"/>
      <c r="O260" s="623"/>
      <c r="P260" s="651"/>
    </row>
    <row r="261" spans="1:16" ht="20.25" hidden="1" customHeight="1">
      <c r="A261" s="678">
        <v>26</v>
      </c>
      <c r="B261" s="127" t="e">
        <f>IF('Mau A1'!#REF!="","",'Mau A1'!#REF!)</f>
        <v>#REF!</v>
      </c>
      <c r="C261" s="130" t="e">
        <f>IF('Mau A1'!#REF!="","",'Mau A1'!#REF!)</f>
        <v>#REF!</v>
      </c>
      <c r="D261" s="705"/>
      <c r="E261" s="701"/>
      <c r="F261" s="658"/>
      <c r="G261" s="706"/>
      <c r="H261" s="706"/>
      <c r="I261" s="706"/>
      <c r="J261" s="706"/>
      <c r="K261" s="706"/>
      <c r="L261" s="706"/>
      <c r="M261" s="659"/>
      <c r="N261" s="658"/>
      <c r="O261" s="659"/>
      <c r="P261" s="649">
        <f>N261+N262+N263+N264+N265+N266+N267+N268+N269+N270</f>
        <v>0</v>
      </c>
    </row>
    <row r="262" spans="1:16" ht="20.25" hidden="1" customHeight="1">
      <c r="A262" s="653"/>
      <c r="B262" s="104"/>
      <c r="C262" s="111"/>
      <c r="D262" s="605"/>
      <c r="E262" s="606"/>
      <c r="F262" s="607"/>
      <c r="G262" s="608"/>
      <c r="H262" s="608"/>
      <c r="I262" s="608"/>
      <c r="J262" s="608"/>
      <c r="K262" s="608"/>
      <c r="L262" s="608"/>
      <c r="M262" s="609"/>
      <c r="N262" s="607"/>
      <c r="O262" s="609"/>
      <c r="P262" s="650"/>
    </row>
    <row r="263" spans="1:16" ht="20.25" hidden="1" customHeight="1">
      <c r="A263" s="653"/>
      <c r="B263" s="104"/>
      <c r="C263" s="111"/>
      <c r="D263" s="605"/>
      <c r="E263" s="606"/>
      <c r="F263" s="607"/>
      <c r="G263" s="608"/>
      <c r="H263" s="608"/>
      <c r="I263" s="608"/>
      <c r="J263" s="608"/>
      <c r="K263" s="608"/>
      <c r="L263" s="608"/>
      <c r="M263" s="609"/>
      <c r="N263" s="607"/>
      <c r="O263" s="609"/>
      <c r="P263" s="650"/>
    </row>
    <row r="264" spans="1:16" ht="20.25" hidden="1" customHeight="1">
      <c r="A264" s="653"/>
      <c r="B264" s="104"/>
      <c r="C264" s="111"/>
      <c r="D264" s="605"/>
      <c r="E264" s="606"/>
      <c r="F264" s="607"/>
      <c r="G264" s="608"/>
      <c r="H264" s="608"/>
      <c r="I264" s="608"/>
      <c r="J264" s="608"/>
      <c r="K264" s="608"/>
      <c r="L264" s="608"/>
      <c r="M264" s="609"/>
      <c r="N264" s="607"/>
      <c r="O264" s="609"/>
      <c r="P264" s="650"/>
    </row>
    <row r="265" spans="1:16" ht="20.25" hidden="1" customHeight="1">
      <c r="A265" s="653"/>
      <c r="B265" s="104"/>
      <c r="C265" s="111"/>
      <c r="D265" s="605"/>
      <c r="E265" s="606"/>
      <c r="F265" s="607"/>
      <c r="G265" s="608"/>
      <c r="H265" s="608"/>
      <c r="I265" s="608"/>
      <c r="J265" s="608"/>
      <c r="K265" s="608"/>
      <c r="L265" s="608"/>
      <c r="M265" s="609"/>
      <c r="N265" s="607"/>
      <c r="O265" s="609"/>
      <c r="P265" s="650"/>
    </row>
    <row r="266" spans="1:16" ht="20.25" hidden="1" customHeight="1">
      <c r="A266" s="653"/>
      <c r="B266" s="104"/>
      <c r="C266" s="111"/>
      <c r="D266" s="605"/>
      <c r="E266" s="606"/>
      <c r="F266" s="607"/>
      <c r="G266" s="608"/>
      <c r="H266" s="608"/>
      <c r="I266" s="608"/>
      <c r="J266" s="608"/>
      <c r="K266" s="608"/>
      <c r="L266" s="608"/>
      <c r="M266" s="609"/>
      <c r="N266" s="607"/>
      <c r="O266" s="609"/>
      <c r="P266" s="650"/>
    </row>
    <row r="267" spans="1:16" ht="20.25" hidden="1" customHeight="1">
      <c r="A267" s="653"/>
      <c r="B267" s="104"/>
      <c r="C267" s="111"/>
      <c r="D267" s="605"/>
      <c r="E267" s="606"/>
      <c r="F267" s="607"/>
      <c r="G267" s="608"/>
      <c r="H267" s="608"/>
      <c r="I267" s="608"/>
      <c r="J267" s="608"/>
      <c r="K267" s="608"/>
      <c r="L267" s="608"/>
      <c r="M267" s="609"/>
      <c r="N267" s="607"/>
      <c r="O267" s="609"/>
      <c r="P267" s="650"/>
    </row>
    <row r="268" spans="1:16" ht="20.25" hidden="1" customHeight="1">
      <c r="A268" s="653"/>
      <c r="B268" s="104"/>
      <c r="C268" s="111"/>
      <c r="D268" s="605"/>
      <c r="E268" s="606"/>
      <c r="F268" s="607"/>
      <c r="G268" s="608"/>
      <c r="H268" s="608"/>
      <c r="I268" s="608"/>
      <c r="J268" s="608"/>
      <c r="K268" s="608"/>
      <c r="L268" s="608"/>
      <c r="M268" s="609"/>
      <c r="N268" s="607"/>
      <c r="O268" s="609"/>
      <c r="P268" s="650"/>
    </row>
    <row r="269" spans="1:16" ht="20.25" hidden="1" customHeight="1">
      <c r="A269" s="653"/>
      <c r="B269" s="104"/>
      <c r="C269" s="111"/>
      <c r="D269" s="605"/>
      <c r="E269" s="606"/>
      <c r="F269" s="607"/>
      <c r="G269" s="608"/>
      <c r="H269" s="608"/>
      <c r="I269" s="608"/>
      <c r="J269" s="608"/>
      <c r="K269" s="608"/>
      <c r="L269" s="608"/>
      <c r="M269" s="609"/>
      <c r="N269" s="607"/>
      <c r="O269" s="609"/>
      <c r="P269" s="650"/>
    </row>
    <row r="270" spans="1:16" ht="20.25" hidden="1" customHeight="1">
      <c r="A270" s="679"/>
      <c r="B270" s="105"/>
      <c r="C270" s="112"/>
      <c r="D270" s="638"/>
      <c r="E270" s="639"/>
      <c r="F270" s="622"/>
      <c r="G270" s="704"/>
      <c r="H270" s="704"/>
      <c r="I270" s="704"/>
      <c r="J270" s="704"/>
      <c r="K270" s="704"/>
      <c r="L270" s="704"/>
      <c r="M270" s="623"/>
      <c r="N270" s="622"/>
      <c r="O270" s="623"/>
      <c r="P270" s="651"/>
    </row>
    <row r="271" spans="1:16" ht="20.25" hidden="1" customHeight="1">
      <c r="A271" s="667">
        <v>27</v>
      </c>
      <c r="B271" s="127" t="e">
        <f>IF('Mau A1'!#REF!="","",'Mau A1'!#REF!)</f>
        <v>#REF!</v>
      </c>
      <c r="C271" s="130" t="e">
        <f>IF('Mau A1'!#REF!="","",'Mau A1'!#REF!)</f>
        <v>#REF!</v>
      </c>
      <c r="D271" s="680"/>
      <c r="E271" s="656"/>
      <c r="F271" s="671"/>
      <c r="G271" s="688"/>
      <c r="H271" s="688"/>
      <c r="I271" s="688"/>
      <c r="J271" s="688"/>
      <c r="K271" s="688"/>
      <c r="L271" s="688"/>
      <c r="M271" s="672"/>
      <c r="N271" s="671"/>
      <c r="O271" s="672"/>
      <c r="P271" s="649">
        <f>N271+N272+N273+N274+N275+N276+N277+N278+N279+N280</f>
        <v>0</v>
      </c>
    </row>
    <row r="272" spans="1:16" ht="20.25" hidden="1" customHeight="1">
      <c r="A272" s="684"/>
      <c r="B272" s="104"/>
      <c r="C272" s="111"/>
      <c r="D272" s="605"/>
      <c r="E272" s="606"/>
      <c r="F272" s="607"/>
      <c r="G272" s="608"/>
      <c r="H272" s="608"/>
      <c r="I272" s="608"/>
      <c r="J272" s="608"/>
      <c r="K272" s="608"/>
      <c r="L272" s="608"/>
      <c r="M272" s="609"/>
      <c r="N272" s="607"/>
      <c r="O272" s="609"/>
      <c r="P272" s="650"/>
    </row>
    <row r="273" spans="1:16" ht="20.25" hidden="1" customHeight="1">
      <c r="A273" s="684"/>
      <c r="B273" s="104"/>
      <c r="C273" s="111"/>
      <c r="D273" s="605"/>
      <c r="E273" s="606"/>
      <c r="F273" s="607"/>
      <c r="G273" s="608"/>
      <c r="H273" s="608"/>
      <c r="I273" s="608"/>
      <c r="J273" s="608"/>
      <c r="K273" s="608"/>
      <c r="L273" s="608"/>
      <c r="M273" s="609"/>
      <c r="N273" s="607"/>
      <c r="O273" s="609"/>
      <c r="P273" s="650"/>
    </row>
    <row r="274" spans="1:16" ht="20.25" hidden="1" customHeight="1">
      <c r="A274" s="684"/>
      <c r="B274" s="104"/>
      <c r="C274" s="111"/>
      <c r="D274" s="605"/>
      <c r="E274" s="606"/>
      <c r="F274" s="607"/>
      <c r="G274" s="608"/>
      <c r="H274" s="608"/>
      <c r="I274" s="608"/>
      <c r="J274" s="608"/>
      <c r="K274" s="608"/>
      <c r="L274" s="608"/>
      <c r="M274" s="609"/>
      <c r="N274" s="607"/>
      <c r="O274" s="609"/>
      <c r="P274" s="650"/>
    </row>
    <row r="275" spans="1:16" ht="20.25" hidden="1" customHeight="1">
      <c r="A275" s="684"/>
      <c r="B275" s="104"/>
      <c r="C275" s="111"/>
      <c r="D275" s="605"/>
      <c r="E275" s="606"/>
      <c r="F275" s="607"/>
      <c r="G275" s="608"/>
      <c r="H275" s="608"/>
      <c r="I275" s="608"/>
      <c r="J275" s="608"/>
      <c r="K275" s="608"/>
      <c r="L275" s="608"/>
      <c r="M275" s="609"/>
      <c r="N275" s="607"/>
      <c r="O275" s="609"/>
      <c r="P275" s="650"/>
    </row>
    <row r="276" spans="1:16" ht="20.25" hidden="1" customHeight="1">
      <c r="A276" s="684"/>
      <c r="B276" s="104"/>
      <c r="C276" s="111"/>
      <c r="D276" s="605"/>
      <c r="E276" s="606"/>
      <c r="F276" s="607"/>
      <c r="G276" s="608"/>
      <c r="H276" s="608"/>
      <c r="I276" s="608"/>
      <c r="J276" s="608"/>
      <c r="K276" s="608"/>
      <c r="L276" s="608"/>
      <c r="M276" s="609"/>
      <c r="N276" s="607"/>
      <c r="O276" s="609"/>
      <c r="P276" s="650"/>
    </row>
    <row r="277" spans="1:16" ht="20.25" hidden="1" customHeight="1">
      <c r="A277" s="684"/>
      <c r="B277" s="104"/>
      <c r="C277" s="111"/>
      <c r="D277" s="605"/>
      <c r="E277" s="606"/>
      <c r="F277" s="607"/>
      <c r="G277" s="608"/>
      <c r="H277" s="608"/>
      <c r="I277" s="608"/>
      <c r="J277" s="608"/>
      <c r="K277" s="608"/>
      <c r="L277" s="608"/>
      <c r="M277" s="609"/>
      <c r="N277" s="607"/>
      <c r="O277" s="609"/>
      <c r="P277" s="650"/>
    </row>
    <row r="278" spans="1:16" ht="20.25" hidden="1" customHeight="1">
      <c r="A278" s="668"/>
      <c r="B278" s="104"/>
      <c r="C278" s="111"/>
      <c r="D278" s="605"/>
      <c r="E278" s="606"/>
      <c r="F278" s="607"/>
      <c r="G278" s="608"/>
      <c r="H278" s="608"/>
      <c r="I278" s="608"/>
      <c r="J278" s="608"/>
      <c r="K278" s="608"/>
      <c r="L278" s="608"/>
      <c r="M278" s="609"/>
      <c r="N278" s="607"/>
      <c r="O278" s="609"/>
      <c r="P278" s="650"/>
    </row>
    <row r="279" spans="1:16" ht="20.25" hidden="1" customHeight="1">
      <c r="A279" s="668"/>
      <c r="B279" s="104"/>
      <c r="C279" s="111"/>
      <c r="D279" s="605"/>
      <c r="E279" s="606"/>
      <c r="F279" s="607"/>
      <c r="G279" s="608"/>
      <c r="H279" s="608"/>
      <c r="I279" s="608"/>
      <c r="J279" s="608"/>
      <c r="K279" s="608"/>
      <c r="L279" s="608"/>
      <c r="M279" s="609"/>
      <c r="N279" s="607"/>
      <c r="O279" s="609"/>
      <c r="P279" s="650"/>
    </row>
    <row r="280" spans="1:16" ht="20.25" hidden="1" customHeight="1">
      <c r="A280" s="669"/>
      <c r="B280" s="105"/>
      <c r="C280" s="112"/>
      <c r="D280" s="638"/>
      <c r="E280" s="639"/>
      <c r="F280" s="622"/>
      <c r="G280" s="704"/>
      <c r="H280" s="704"/>
      <c r="I280" s="704"/>
      <c r="J280" s="704"/>
      <c r="K280" s="704"/>
      <c r="L280" s="704"/>
      <c r="M280" s="623"/>
      <c r="N280" s="622"/>
      <c r="O280" s="623"/>
      <c r="P280" s="651"/>
    </row>
    <row r="281" spans="1:16" ht="20.25" hidden="1" customHeight="1">
      <c r="A281" s="652">
        <v>28</v>
      </c>
      <c r="B281" s="127" t="e">
        <f>IF('Mau A1'!#REF!="","",'Mau A1'!#REF!)</f>
        <v>#REF!</v>
      </c>
      <c r="C281" s="130" t="e">
        <f>IF('Mau A1'!#REF!="","",'Mau A1'!#REF!)</f>
        <v>#REF!</v>
      </c>
      <c r="D281" s="705"/>
      <c r="E281" s="701"/>
      <c r="F281" s="658"/>
      <c r="G281" s="706"/>
      <c r="H281" s="706"/>
      <c r="I281" s="706"/>
      <c r="J281" s="706"/>
      <c r="K281" s="706"/>
      <c r="L281" s="706"/>
      <c r="M281" s="659"/>
      <c r="N281" s="658"/>
      <c r="O281" s="659"/>
      <c r="P281" s="649">
        <f>N281+N282+N283+N284+N285+N286+N287+N288+N289+N290</f>
        <v>0</v>
      </c>
    </row>
    <row r="282" spans="1:16" ht="20.25" hidden="1" customHeight="1">
      <c r="A282" s="653"/>
      <c r="B282" s="104"/>
      <c r="C282" s="111"/>
      <c r="D282" s="605"/>
      <c r="E282" s="606"/>
      <c r="F282" s="607"/>
      <c r="G282" s="608"/>
      <c r="H282" s="608"/>
      <c r="I282" s="608"/>
      <c r="J282" s="608"/>
      <c r="K282" s="608"/>
      <c r="L282" s="608"/>
      <c r="M282" s="609"/>
      <c r="N282" s="607"/>
      <c r="O282" s="609"/>
      <c r="P282" s="650"/>
    </row>
    <row r="283" spans="1:16" ht="20.25" hidden="1" customHeight="1">
      <c r="A283" s="653"/>
      <c r="B283" s="104"/>
      <c r="C283" s="111"/>
      <c r="D283" s="605"/>
      <c r="E283" s="606"/>
      <c r="F283" s="607"/>
      <c r="G283" s="608"/>
      <c r="H283" s="608"/>
      <c r="I283" s="608"/>
      <c r="J283" s="608"/>
      <c r="K283" s="608"/>
      <c r="L283" s="608"/>
      <c r="M283" s="609"/>
      <c r="N283" s="607"/>
      <c r="O283" s="609"/>
      <c r="P283" s="650"/>
    </row>
    <row r="284" spans="1:16" ht="20.25" hidden="1" customHeight="1">
      <c r="A284" s="653"/>
      <c r="B284" s="104"/>
      <c r="C284" s="111"/>
      <c r="D284" s="605"/>
      <c r="E284" s="606"/>
      <c r="F284" s="607"/>
      <c r="G284" s="608"/>
      <c r="H284" s="608"/>
      <c r="I284" s="608"/>
      <c r="J284" s="608"/>
      <c r="K284" s="608"/>
      <c r="L284" s="608"/>
      <c r="M284" s="609"/>
      <c r="N284" s="607"/>
      <c r="O284" s="609"/>
      <c r="P284" s="650"/>
    </row>
    <row r="285" spans="1:16" ht="20.25" hidden="1" customHeight="1">
      <c r="A285" s="653"/>
      <c r="B285" s="104"/>
      <c r="C285" s="111"/>
      <c r="D285" s="605"/>
      <c r="E285" s="606"/>
      <c r="F285" s="607"/>
      <c r="G285" s="608"/>
      <c r="H285" s="608"/>
      <c r="I285" s="608"/>
      <c r="J285" s="608"/>
      <c r="K285" s="608"/>
      <c r="L285" s="608"/>
      <c r="M285" s="609"/>
      <c r="N285" s="607"/>
      <c r="O285" s="609"/>
      <c r="P285" s="650"/>
    </row>
    <row r="286" spans="1:16" ht="20.25" hidden="1" customHeight="1">
      <c r="A286" s="653"/>
      <c r="B286" s="104"/>
      <c r="C286" s="111"/>
      <c r="D286" s="605"/>
      <c r="E286" s="606"/>
      <c r="F286" s="607"/>
      <c r="G286" s="608"/>
      <c r="H286" s="608"/>
      <c r="I286" s="608"/>
      <c r="J286" s="608"/>
      <c r="K286" s="608"/>
      <c r="L286" s="608"/>
      <c r="M286" s="609"/>
      <c r="N286" s="607"/>
      <c r="O286" s="609"/>
      <c r="P286" s="650"/>
    </row>
    <row r="287" spans="1:16" ht="20.25" hidden="1" customHeight="1">
      <c r="A287" s="653"/>
      <c r="B287" s="104"/>
      <c r="C287" s="111"/>
      <c r="D287" s="605"/>
      <c r="E287" s="606"/>
      <c r="F287" s="607"/>
      <c r="G287" s="608"/>
      <c r="H287" s="608"/>
      <c r="I287" s="608"/>
      <c r="J287" s="608"/>
      <c r="K287" s="608"/>
      <c r="L287" s="608"/>
      <c r="M287" s="609"/>
      <c r="N287" s="607"/>
      <c r="O287" s="609"/>
      <c r="P287" s="650"/>
    </row>
    <row r="288" spans="1:16" ht="20.25" hidden="1" customHeight="1">
      <c r="A288" s="653"/>
      <c r="B288" s="104"/>
      <c r="C288" s="111"/>
      <c r="D288" s="605"/>
      <c r="E288" s="606"/>
      <c r="F288" s="607"/>
      <c r="G288" s="608"/>
      <c r="H288" s="608"/>
      <c r="I288" s="608"/>
      <c r="J288" s="608"/>
      <c r="K288" s="608"/>
      <c r="L288" s="608"/>
      <c r="M288" s="609"/>
      <c r="N288" s="607"/>
      <c r="O288" s="609"/>
      <c r="P288" s="650"/>
    </row>
    <row r="289" spans="1:16" ht="20.25" hidden="1" customHeight="1">
      <c r="A289" s="653"/>
      <c r="B289" s="104"/>
      <c r="C289" s="111"/>
      <c r="D289" s="605"/>
      <c r="E289" s="606"/>
      <c r="F289" s="607"/>
      <c r="G289" s="608"/>
      <c r="H289" s="608"/>
      <c r="I289" s="608"/>
      <c r="J289" s="608"/>
      <c r="K289" s="608"/>
      <c r="L289" s="608"/>
      <c r="M289" s="609"/>
      <c r="N289" s="607"/>
      <c r="O289" s="609"/>
      <c r="P289" s="650"/>
    </row>
    <row r="290" spans="1:16" ht="20.25" hidden="1" customHeight="1">
      <c r="A290" s="654"/>
      <c r="B290" s="105"/>
      <c r="C290" s="112"/>
      <c r="D290" s="707"/>
      <c r="E290" s="708"/>
      <c r="F290" s="622"/>
      <c r="G290" s="704"/>
      <c r="H290" s="704"/>
      <c r="I290" s="704"/>
      <c r="J290" s="704"/>
      <c r="K290" s="704"/>
      <c r="L290" s="704"/>
      <c r="M290" s="623"/>
      <c r="N290" s="622"/>
      <c r="O290" s="623"/>
      <c r="P290" s="651"/>
    </row>
    <row r="291" spans="1:16" ht="20.25" hidden="1" customHeight="1">
      <c r="A291" s="667">
        <v>29</v>
      </c>
      <c r="B291" s="127" t="e">
        <f>IF('Mau A1'!#REF!="","",'Mau A1'!#REF!)</f>
        <v>#REF!</v>
      </c>
      <c r="C291" s="130" t="e">
        <f>IF('Mau A1'!#REF!="","",'Mau A1'!#REF!)</f>
        <v>#REF!</v>
      </c>
      <c r="D291" s="610"/>
      <c r="E291" s="611"/>
      <c r="F291" s="702"/>
      <c r="G291" s="714"/>
      <c r="H291" s="714"/>
      <c r="I291" s="714"/>
      <c r="J291" s="714"/>
      <c r="K291" s="714"/>
      <c r="L291" s="714"/>
      <c r="M291" s="703"/>
      <c r="N291" s="702"/>
      <c r="O291" s="703"/>
      <c r="P291" s="649">
        <f>N291+N292+N293+N294+N295+N296+N297+N298+N299+N300</f>
        <v>0</v>
      </c>
    </row>
    <row r="292" spans="1:16" ht="20.25" hidden="1" customHeight="1">
      <c r="A292" s="668"/>
      <c r="B292" s="104"/>
      <c r="C292" s="111"/>
      <c r="D292" s="605"/>
      <c r="E292" s="606"/>
      <c r="F292" s="607"/>
      <c r="G292" s="608"/>
      <c r="H292" s="608"/>
      <c r="I292" s="608"/>
      <c r="J292" s="608"/>
      <c r="K292" s="608"/>
      <c r="L292" s="608"/>
      <c r="M292" s="609"/>
      <c r="N292" s="607"/>
      <c r="O292" s="609"/>
      <c r="P292" s="650"/>
    </row>
    <row r="293" spans="1:16" ht="20.25" hidden="1" customHeight="1">
      <c r="A293" s="668"/>
      <c r="B293" s="104"/>
      <c r="C293" s="111"/>
      <c r="D293" s="605"/>
      <c r="E293" s="606"/>
      <c r="F293" s="607"/>
      <c r="G293" s="608"/>
      <c r="H293" s="608"/>
      <c r="I293" s="608"/>
      <c r="J293" s="608"/>
      <c r="K293" s="608"/>
      <c r="L293" s="608"/>
      <c r="M293" s="609"/>
      <c r="N293" s="607"/>
      <c r="O293" s="609"/>
      <c r="P293" s="650"/>
    </row>
    <row r="294" spans="1:16" ht="20.25" hidden="1" customHeight="1">
      <c r="A294" s="668"/>
      <c r="B294" s="104"/>
      <c r="C294" s="111"/>
      <c r="D294" s="605"/>
      <c r="E294" s="606"/>
      <c r="F294" s="607"/>
      <c r="G294" s="608"/>
      <c r="H294" s="608"/>
      <c r="I294" s="608"/>
      <c r="J294" s="608"/>
      <c r="K294" s="608"/>
      <c r="L294" s="608"/>
      <c r="M294" s="609"/>
      <c r="N294" s="607"/>
      <c r="O294" s="609"/>
      <c r="P294" s="650"/>
    </row>
    <row r="295" spans="1:16" ht="20.25" hidden="1" customHeight="1">
      <c r="A295" s="668"/>
      <c r="B295" s="104"/>
      <c r="C295" s="111"/>
      <c r="D295" s="605"/>
      <c r="E295" s="606"/>
      <c r="F295" s="607"/>
      <c r="G295" s="608"/>
      <c r="H295" s="608"/>
      <c r="I295" s="608"/>
      <c r="J295" s="608"/>
      <c r="K295" s="608"/>
      <c r="L295" s="608"/>
      <c r="M295" s="609"/>
      <c r="N295" s="607"/>
      <c r="O295" s="609"/>
      <c r="P295" s="650"/>
    </row>
    <row r="296" spans="1:16" ht="20.25" hidden="1" customHeight="1">
      <c r="A296" s="668"/>
      <c r="B296" s="104"/>
      <c r="C296" s="111"/>
      <c r="D296" s="605"/>
      <c r="E296" s="606"/>
      <c r="F296" s="607"/>
      <c r="G296" s="608"/>
      <c r="H296" s="608"/>
      <c r="I296" s="608"/>
      <c r="J296" s="608"/>
      <c r="K296" s="608"/>
      <c r="L296" s="608"/>
      <c r="M296" s="609"/>
      <c r="N296" s="607"/>
      <c r="O296" s="609"/>
      <c r="P296" s="650"/>
    </row>
    <row r="297" spans="1:16" ht="20.25" hidden="1" customHeight="1">
      <c r="A297" s="668"/>
      <c r="B297" s="104"/>
      <c r="C297" s="111"/>
      <c r="D297" s="605"/>
      <c r="E297" s="606"/>
      <c r="F297" s="607"/>
      <c r="G297" s="608"/>
      <c r="H297" s="608"/>
      <c r="I297" s="608"/>
      <c r="J297" s="608"/>
      <c r="K297" s="608"/>
      <c r="L297" s="608"/>
      <c r="M297" s="609"/>
      <c r="N297" s="607"/>
      <c r="O297" s="609"/>
      <c r="P297" s="650"/>
    </row>
    <row r="298" spans="1:16" ht="20.25" hidden="1" customHeight="1">
      <c r="A298" s="668"/>
      <c r="B298" s="104"/>
      <c r="C298" s="111"/>
      <c r="D298" s="605"/>
      <c r="E298" s="606"/>
      <c r="F298" s="607"/>
      <c r="G298" s="608"/>
      <c r="H298" s="608"/>
      <c r="I298" s="608"/>
      <c r="J298" s="608"/>
      <c r="K298" s="608"/>
      <c r="L298" s="608"/>
      <c r="M298" s="609"/>
      <c r="N298" s="607"/>
      <c r="O298" s="609"/>
      <c r="P298" s="650"/>
    </row>
    <row r="299" spans="1:16" ht="20.25" hidden="1" customHeight="1">
      <c r="A299" s="668"/>
      <c r="B299" s="104"/>
      <c r="C299" s="111"/>
      <c r="D299" s="605"/>
      <c r="E299" s="606"/>
      <c r="F299" s="607"/>
      <c r="G299" s="608"/>
      <c r="H299" s="608"/>
      <c r="I299" s="608"/>
      <c r="J299" s="608"/>
      <c r="K299" s="608"/>
      <c r="L299" s="608"/>
      <c r="M299" s="609"/>
      <c r="N299" s="607"/>
      <c r="O299" s="609"/>
      <c r="P299" s="650"/>
    </row>
    <row r="300" spans="1:16" ht="20.25" hidden="1" customHeight="1">
      <c r="A300" s="669"/>
      <c r="B300" s="105"/>
      <c r="C300" s="112"/>
      <c r="D300" s="638"/>
      <c r="E300" s="639"/>
      <c r="F300" s="622"/>
      <c r="G300" s="704"/>
      <c r="H300" s="704"/>
      <c r="I300" s="704"/>
      <c r="J300" s="704"/>
      <c r="K300" s="704"/>
      <c r="L300" s="704"/>
      <c r="M300" s="623"/>
      <c r="N300" s="622"/>
      <c r="O300" s="623"/>
      <c r="P300" s="651"/>
    </row>
    <row r="301" spans="1:16" ht="20.25" hidden="1" customHeight="1">
      <c r="A301" s="652">
        <v>30</v>
      </c>
      <c r="B301" s="127" t="e">
        <f>IF('Mau A1'!#REF!="","",'Mau A1'!#REF!)</f>
        <v>#REF!</v>
      </c>
      <c r="C301" s="131" t="e">
        <f>IF('Mau A1'!#REF!="","",'Mau A1'!#REF!)</f>
        <v>#REF!</v>
      </c>
      <c r="D301" s="705"/>
      <c r="E301" s="701"/>
      <c r="F301" s="658"/>
      <c r="G301" s="706"/>
      <c r="H301" s="706"/>
      <c r="I301" s="706"/>
      <c r="J301" s="706"/>
      <c r="K301" s="706"/>
      <c r="L301" s="706"/>
      <c r="M301" s="659"/>
      <c r="N301" s="658"/>
      <c r="O301" s="659"/>
      <c r="P301" s="649">
        <f>N301+N302+N303+N304+N305+N306+N307+N308+N309+N310</f>
        <v>0</v>
      </c>
    </row>
    <row r="302" spans="1:16" ht="20.25" hidden="1" customHeight="1">
      <c r="A302" s="678"/>
      <c r="B302" s="104"/>
      <c r="C302" s="111"/>
      <c r="D302" s="605"/>
      <c r="E302" s="606"/>
      <c r="F302" s="607"/>
      <c r="G302" s="608"/>
      <c r="H302" s="608"/>
      <c r="I302" s="608"/>
      <c r="J302" s="608"/>
      <c r="K302" s="608"/>
      <c r="L302" s="608"/>
      <c r="M302" s="609"/>
      <c r="N302" s="607"/>
      <c r="O302" s="609"/>
      <c r="P302" s="650"/>
    </row>
    <row r="303" spans="1:16" ht="20.25" hidden="1" customHeight="1">
      <c r="A303" s="678"/>
      <c r="B303" s="104"/>
      <c r="C303" s="111"/>
      <c r="D303" s="605"/>
      <c r="E303" s="606"/>
      <c r="F303" s="607"/>
      <c r="G303" s="608"/>
      <c r="H303" s="608"/>
      <c r="I303" s="608"/>
      <c r="J303" s="608"/>
      <c r="K303" s="608"/>
      <c r="L303" s="608"/>
      <c r="M303" s="609"/>
      <c r="N303" s="607"/>
      <c r="O303" s="609"/>
      <c r="P303" s="650"/>
    </row>
    <row r="304" spans="1:16" ht="20.25" hidden="1" customHeight="1">
      <c r="A304" s="678"/>
      <c r="B304" s="104"/>
      <c r="C304" s="111"/>
      <c r="D304" s="605"/>
      <c r="E304" s="606"/>
      <c r="F304" s="607"/>
      <c r="G304" s="608"/>
      <c r="H304" s="608"/>
      <c r="I304" s="608"/>
      <c r="J304" s="608"/>
      <c r="K304" s="608"/>
      <c r="L304" s="608"/>
      <c r="M304" s="609"/>
      <c r="N304" s="607"/>
      <c r="O304" s="609"/>
      <c r="P304" s="650"/>
    </row>
    <row r="305" spans="1:16" ht="20.25" hidden="1" customHeight="1">
      <c r="A305" s="678"/>
      <c r="B305" s="104"/>
      <c r="C305" s="111"/>
      <c r="D305" s="605"/>
      <c r="E305" s="606"/>
      <c r="F305" s="607"/>
      <c r="G305" s="608"/>
      <c r="H305" s="608"/>
      <c r="I305" s="608"/>
      <c r="J305" s="608"/>
      <c r="K305" s="608"/>
      <c r="L305" s="608"/>
      <c r="M305" s="609"/>
      <c r="N305" s="607"/>
      <c r="O305" s="609"/>
      <c r="P305" s="650"/>
    </row>
    <row r="306" spans="1:16" ht="20.25" hidden="1" customHeight="1">
      <c r="A306" s="678"/>
      <c r="B306" s="104"/>
      <c r="C306" s="111"/>
      <c r="D306" s="605"/>
      <c r="E306" s="606"/>
      <c r="F306" s="607"/>
      <c r="G306" s="608"/>
      <c r="H306" s="608"/>
      <c r="I306" s="608"/>
      <c r="J306" s="608"/>
      <c r="K306" s="608"/>
      <c r="L306" s="608"/>
      <c r="M306" s="609"/>
      <c r="N306" s="607"/>
      <c r="O306" s="609"/>
      <c r="P306" s="650"/>
    </row>
    <row r="307" spans="1:16" ht="20.25" hidden="1" customHeight="1">
      <c r="A307" s="678"/>
      <c r="B307" s="104"/>
      <c r="C307" s="111"/>
      <c r="D307" s="605"/>
      <c r="E307" s="606"/>
      <c r="F307" s="607"/>
      <c r="G307" s="608"/>
      <c r="H307" s="608"/>
      <c r="I307" s="608"/>
      <c r="J307" s="608"/>
      <c r="K307" s="608"/>
      <c r="L307" s="608"/>
      <c r="M307" s="609"/>
      <c r="N307" s="607"/>
      <c r="O307" s="609"/>
      <c r="P307" s="650"/>
    </row>
    <row r="308" spans="1:16" ht="20.25" hidden="1" customHeight="1">
      <c r="A308" s="653"/>
      <c r="B308" s="104"/>
      <c r="C308" s="111"/>
      <c r="D308" s="605"/>
      <c r="E308" s="606"/>
      <c r="F308" s="607"/>
      <c r="G308" s="608"/>
      <c r="H308" s="608"/>
      <c r="I308" s="608"/>
      <c r="J308" s="608"/>
      <c r="K308" s="608"/>
      <c r="L308" s="608"/>
      <c r="M308" s="609"/>
      <c r="N308" s="607"/>
      <c r="O308" s="609"/>
      <c r="P308" s="650"/>
    </row>
    <row r="309" spans="1:16" ht="20.25" hidden="1" customHeight="1">
      <c r="A309" s="653"/>
      <c r="B309" s="104"/>
      <c r="C309" s="111"/>
      <c r="D309" s="605"/>
      <c r="E309" s="606"/>
      <c r="F309" s="607"/>
      <c r="G309" s="608"/>
      <c r="H309" s="608"/>
      <c r="I309" s="608"/>
      <c r="J309" s="608"/>
      <c r="K309" s="608"/>
      <c r="L309" s="608"/>
      <c r="M309" s="609"/>
      <c r="N309" s="607"/>
      <c r="O309" s="609"/>
      <c r="P309" s="650"/>
    </row>
    <row r="310" spans="1:16" ht="20.25" hidden="1" customHeight="1">
      <c r="A310" s="654"/>
      <c r="B310" s="105"/>
      <c r="C310" s="112"/>
      <c r="D310" s="707"/>
      <c r="E310" s="708"/>
      <c r="F310" s="622"/>
      <c r="G310" s="704"/>
      <c r="H310" s="704"/>
      <c r="I310" s="704"/>
      <c r="J310" s="704"/>
      <c r="K310" s="704"/>
      <c r="L310" s="704"/>
      <c r="M310" s="623"/>
      <c r="N310" s="622"/>
      <c r="O310" s="623"/>
      <c r="P310" s="651"/>
    </row>
    <row r="311" spans="1:16" ht="20.25" hidden="1" customHeight="1">
      <c r="A311" s="678">
        <v>31</v>
      </c>
      <c r="B311" s="127" t="e">
        <f>IF('Mau A1'!#REF!="","",'Mau A1'!#REF!)</f>
        <v>#REF!</v>
      </c>
      <c r="C311" s="131" t="e">
        <f>IF('Mau A1'!#REF!="","",'Mau A1'!#REF!)</f>
        <v>#REF!</v>
      </c>
      <c r="D311" s="705"/>
      <c r="E311" s="701"/>
      <c r="F311" s="658"/>
      <c r="G311" s="706"/>
      <c r="H311" s="706"/>
      <c r="I311" s="706"/>
      <c r="J311" s="706"/>
      <c r="K311" s="706"/>
      <c r="L311" s="706"/>
      <c r="M311" s="659"/>
      <c r="N311" s="658"/>
      <c r="O311" s="659"/>
      <c r="P311" s="649">
        <f>N311+N312+N313+N314+N315+N316+N317+N318+N319+N320</f>
        <v>0</v>
      </c>
    </row>
    <row r="312" spans="1:16" ht="20.25" hidden="1" customHeight="1">
      <c r="A312" s="678"/>
      <c r="B312" s="104"/>
      <c r="C312" s="111"/>
      <c r="D312" s="605"/>
      <c r="E312" s="606"/>
      <c r="F312" s="607"/>
      <c r="G312" s="608"/>
      <c r="H312" s="608"/>
      <c r="I312" s="608"/>
      <c r="J312" s="608"/>
      <c r="K312" s="608"/>
      <c r="L312" s="608"/>
      <c r="M312" s="609"/>
      <c r="N312" s="607"/>
      <c r="O312" s="609"/>
      <c r="P312" s="650"/>
    </row>
    <row r="313" spans="1:16" ht="20.25" hidden="1" customHeight="1">
      <c r="A313" s="678"/>
      <c r="B313" s="104"/>
      <c r="C313" s="111"/>
      <c r="D313" s="605"/>
      <c r="E313" s="606"/>
      <c r="F313" s="607"/>
      <c r="G313" s="608"/>
      <c r="H313" s="608"/>
      <c r="I313" s="608"/>
      <c r="J313" s="608"/>
      <c r="K313" s="608"/>
      <c r="L313" s="608"/>
      <c r="M313" s="609"/>
      <c r="N313" s="607"/>
      <c r="O313" s="609"/>
      <c r="P313" s="650"/>
    </row>
    <row r="314" spans="1:16" ht="20.25" hidden="1" customHeight="1">
      <c r="A314" s="678"/>
      <c r="B314" s="104"/>
      <c r="C314" s="111"/>
      <c r="D314" s="605"/>
      <c r="E314" s="606"/>
      <c r="F314" s="607"/>
      <c r="G314" s="608"/>
      <c r="H314" s="608"/>
      <c r="I314" s="608"/>
      <c r="J314" s="608"/>
      <c r="K314" s="608"/>
      <c r="L314" s="608"/>
      <c r="M314" s="609"/>
      <c r="N314" s="607"/>
      <c r="O314" s="609"/>
      <c r="P314" s="650"/>
    </row>
    <row r="315" spans="1:16" ht="20.25" hidden="1" customHeight="1">
      <c r="A315" s="678"/>
      <c r="B315" s="104"/>
      <c r="C315" s="111"/>
      <c r="D315" s="605"/>
      <c r="E315" s="606"/>
      <c r="F315" s="607"/>
      <c r="G315" s="608"/>
      <c r="H315" s="608"/>
      <c r="I315" s="608"/>
      <c r="J315" s="608"/>
      <c r="K315" s="608"/>
      <c r="L315" s="608"/>
      <c r="M315" s="609"/>
      <c r="N315" s="607"/>
      <c r="O315" s="609"/>
      <c r="P315" s="650"/>
    </row>
    <row r="316" spans="1:16" ht="20.25" hidden="1" customHeight="1">
      <c r="A316" s="678"/>
      <c r="B316" s="104"/>
      <c r="C316" s="111"/>
      <c r="D316" s="605"/>
      <c r="E316" s="606"/>
      <c r="F316" s="607"/>
      <c r="G316" s="608"/>
      <c r="H316" s="608"/>
      <c r="I316" s="608"/>
      <c r="J316" s="608"/>
      <c r="K316" s="608"/>
      <c r="L316" s="608"/>
      <c r="M316" s="609"/>
      <c r="N316" s="607"/>
      <c r="O316" s="609"/>
      <c r="P316" s="650"/>
    </row>
    <row r="317" spans="1:16" ht="20.25" hidden="1" customHeight="1">
      <c r="A317" s="678"/>
      <c r="B317" s="104"/>
      <c r="C317" s="111"/>
      <c r="D317" s="605"/>
      <c r="E317" s="606"/>
      <c r="F317" s="607"/>
      <c r="G317" s="608"/>
      <c r="H317" s="608"/>
      <c r="I317" s="608"/>
      <c r="J317" s="608"/>
      <c r="K317" s="608"/>
      <c r="L317" s="608"/>
      <c r="M317" s="609"/>
      <c r="N317" s="607"/>
      <c r="O317" s="609"/>
      <c r="P317" s="650"/>
    </row>
    <row r="318" spans="1:16" ht="20.25" hidden="1" customHeight="1">
      <c r="A318" s="653"/>
      <c r="B318" s="104"/>
      <c r="C318" s="111"/>
      <c r="D318" s="605"/>
      <c r="E318" s="606"/>
      <c r="F318" s="607"/>
      <c r="G318" s="608"/>
      <c r="H318" s="608"/>
      <c r="I318" s="608"/>
      <c r="J318" s="608"/>
      <c r="K318" s="608"/>
      <c r="L318" s="608"/>
      <c r="M318" s="609"/>
      <c r="N318" s="607"/>
      <c r="O318" s="609"/>
      <c r="P318" s="650"/>
    </row>
    <row r="319" spans="1:16" ht="20.25" hidden="1" customHeight="1">
      <c r="A319" s="653"/>
      <c r="B319" s="104"/>
      <c r="C319" s="111"/>
      <c r="D319" s="605"/>
      <c r="E319" s="606"/>
      <c r="F319" s="607"/>
      <c r="G319" s="608"/>
      <c r="H319" s="608"/>
      <c r="I319" s="608"/>
      <c r="J319" s="608"/>
      <c r="K319" s="608"/>
      <c r="L319" s="608"/>
      <c r="M319" s="609"/>
      <c r="N319" s="607"/>
      <c r="O319" s="609"/>
      <c r="P319" s="650"/>
    </row>
    <row r="320" spans="1:16" ht="20.25" hidden="1" customHeight="1">
      <c r="A320" s="679"/>
      <c r="B320" s="105"/>
      <c r="C320" s="112"/>
      <c r="D320" s="709"/>
      <c r="E320" s="710"/>
      <c r="F320" s="711"/>
      <c r="G320" s="712"/>
      <c r="H320" s="712"/>
      <c r="I320" s="712"/>
      <c r="J320" s="712"/>
      <c r="K320" s="712"/>
      <c r="L320" s="712"/>
      <c r="M320" s="713"/>
      <c r="N320" s="711"/>
      <c r="O320" s="713"/>
      <c r="P320" s="651"/>
    </row>
    <row r="321" spans="1:16" ht="20.25" hidden="1" customHeight="1">
      <c r="A321" s="667">
        <v>32</v>
      </c>
      <c r="B321" s="127" t="e">
        <f>IF('Mau A1'!#REF!="","",'Mau A1'!#REF!)</f>
        <v>#REF!</v>
      </c>
      <c r="C321" s="131" t="e">
        <f>IF('Mau A1'!#REF!="","",'Mau A1'!#REF!)</f>
        <v>#REF!</v>
      </c>
      <c r="D321" s="610"/>
      <c r="E321" s="611"/>
      <c r="F321" s="702"/>
      <c r="G321" s="714"/>
      <c r="H321" s="714"/>
      <c r="I321" s="714"/>
      <c r="J321" s="714"/>
      <c r="K321" s="714"/>
      <c r="L321" s="714"/>
      <c r="M321" s="703"/>
      <c r="N321" s="702"/>
      <c r="O321" s="703"/>
      <c r="P321" s="649">
        <f>N321+N322+N323+N324+N325+N326+N327+N328+N329+N330</f>
        <v>0</v>
      </c>
    </row>
    <row r="322" spans="1:16" ht="20.25" hidden="1" customHeight="1">
      <c r="A322" s="684"/>
      <c r="B322" s="104"/>
      <c r="C322" s="111"/>
      <c r="D322" s="605"/>
      <c r="E322" s="606"/>
      <c r="F322" s="607"/>
      <c r="G322" s="608"/>
      <c r="H322" s="608"/>
      <c r="I322" s="608"/>
      <c r="J322" s="608"/>
      <c r="K322" s="608"/>
      <c r="L322" s="608"/>
      <c r="M322" s="609"/>
      <c r="N322" s="607"/>
      <c r="O322" s="609"/>
      <c r="P322" s="650"/>
    </row>
    <row r="323" spans="1:16" ht="20.25" hidden="1" customHeight="1">
      <c r="A323" s="684"/>
      <c r="B323" s="104"/>
      <c r="C323" s="111"/>
      <c r="D323" s="605"/>
      <c r="E323" s="606"/>
      <c r="F323" s="607"/>
      <c r="G323" s="608"/>
      <c r="H323" s="608"/>
      <c r="I323" s="608"/>
      <c r="J323" s="608"/>
      <c r="K323" s="608"/>
      <c r="L323" s="608"/>
      <c r="M323" s="609"/>
      <c r="N323" s="607"/>
      <c r="O323" s="609"/>
      <c r="P323" s="650"/>
    </row>
    <row r="324" spans="1:16" ht="20.25" hidden="1" customHeight="1">
      <c r="A324" s="684"/>
      <c r="B324" s="104"/>
      <c r="C324" s="111"/>
      <c r="D324" s="605"/>
      <c r="E324" s="606"/>
      <c r="F324" s="607"/>
      <c r="G324" s="608"/>
      <c r="H324" s="608"/>
      <c r="I324" s="608"/>
      <c r="J324" s="608"/>
      <c r="K324" s="608"/>
      <c r="L324" s="608"/>
      <c r="M324" s="609"/>
      <c r="N324" s="607"/>
      <c r="O324" s="609"/>
      <c r="P324" s="650"/>
    </row>
    <row r="325" spans="1:16" ht="20.25" hidden="1" customHeight="1">
      <c r="A325" s="684"/>
      <c r="B325" s="104"/>
      <c r="C325" s="111"/>
      <c r="D325" s="605"/>
      <c r="E325" s="606"/>
      <c r="F325" s="607"/>
      <c r="G325" s="608"/>
      <c r="H325" s="608"/>
      <c r="I325" s="608"/>
      <c r="J325" s="608"/>
      <c r="K325" s="608"/>
      <c r="L325" s="608"/>
      <c r="M325" s="609"/>
      <c r="N325" s="607"/>
      <c r="O325" s="609"/>
      <c r="P325" s="650"/>
    </row>
    <row r="326" spans="1:16" ht="20.25" hidden="1" customHeight="1">
      <c r="A326" s="684"/>
      <c r="B326" s="104"/>
      <c r="C326" s="111"/>
      <c r="D326" s="605"/>
      <c r="E326" s="606"/>
      <c r="F326" s="607"/>
      <c r="G326" s="608"/>
      <c r="H326" s="608"/>
      <c r="I326" s="608"/>
      <c r="J326" s="608"/>
      <c r="K326" s="608"/>
      <c r="L326" s="608"/>
      <c r="M326" s="609"/>
      <c r="N326" s="607"/>
      <c r="O326" s="609"/>
      <c r="P326" s="650"/>
    </row>
    <row r="327" spans="1:16" ht="20.25" hidden="1" customHeight="1">
      <c r="A327" s="684"/>
      <c r="B327" s="104"/>
      <c r="C327" s="111"/>
      <c r="D327" s="605"/>
      <c r="E327" s="606"/>
      <c r="F327" s="607"/>
      <c r="G327" s="608"/>
      <c r="H327" s="608"/>
      <c r="I327" s="608"/>
      <c r="J327" s="608"/>
      <c r="K327" s="608"/>
      <c r="L327" s="608"/>
      <c r="M327" s="609"/>
      <c r="N327" s="607"/>
      <c r="O327" s="609"/>
      <c r="P327" s="650"/>
    </row>
    <row r="328" spans="1:16" ht="20.25" hidden="1" customHeight="1">
      <c r="A328" s="668"/>
      <c r="B328" s="104"/>
      <c r="C328" s="111"/>
      <c r="D328" s="605"/>
      <c r="E328" s="606"/>
      <c r="F328" s="607"/>
      <c r="G328" s="608"/>
      <c r="H328" s="608"/>
      <c r="I328" s="608"/>
      <c r="J328" s="608"/>
      <c r="K328" s="608"/>
      <c r="L328" s="608"/>
      <c r="M328" s="609"/>
      <c r="N328" s="607"/>
      <c r="O328" s="609"/>
      <c r="P328" s="650"/>
    </row>
    <row r="329" spans="1:16" ht="20.25" hidden="1" customHeight="1">
      <c r="A329" s="668"/>
      <c r="B329" s="104"/>
      <c r="C329" s="111"/>
      <c r="D329" s="605"/>
      <c r="E329" s="606"/>
      <c r="F329" s="607"/>
      <c r="G329" s="608"/>
      <c r="H329" s="608"/>
      <c r="I329" s="608"/>
      <c r="J329" s="608"/>
      <c r="K329" s="608"/>
      <c r="L329" s="608"/>
      <c r="M329" s="609"/>
      <c r="N329" s="607"/>
      <c r="O329" s="609"/>
      <c r="P329" s="650"/>
    </row>
    <row r="330" spans="1:16" ht="20.25" hidden="1" customHeight="1">
      <c r="A330" s="669"/>
      <c r="B330" s="105"/>
      <c r="C330" s="112"/>
      <c r="D330" s="638"/>
      <c r="E330" s="639"/>
      <c r="F330" s="622"/>
      <c r="G330" s="704"/>
      <c r="H330" s="704"/>
      <c r="I330" s="704"/>
      <c r="J330" s="704"/>
      <c r="K330" s="704"/>
      <c r="L330" s="704"/>
      <c r="M330" s="623"/>
      <c r="N330" s="622"/>
      <c r="O330" s="623"/>
      <c r="P330" s="651"/>
    </row>
    <row r="331" spans="1:16" ht="20.25" hidden="1" customHeight="1">
      <c r="A331" s="652">
        <v>33</v>
      </c>
      <c r="B331" s="127" t="e">
        <f>IF('Mau A1'!#REF!="","",'Mau A1'!#REF!)</f>
        <v>#REF!</v>
      </c>
      <c r="C331" s="130" t="e">
        <f>IF('Mau A1'!#REF!="","",'Mau A1'!#REF!)</f>
        <v>#REF!</v>
      </c>
      <c r="D331" s="705"/>
      <c r="E331" s="701"/>
      <c r="F331" s="658"/>
      <c r="G331" s="706"/>
      <c r="H331" s="706"/>
      <c r="I331" s="706"/>
      <c r="J331" s="706"/>
      <c r="K331" s="706"/>
      <c r="L331" s="706"/>
      <c r="M331" s="659"/>
      <c r="N331" s="658"/>
      <c r="O331" s="659"/>
      <c r="P331" s="649">
        <f>N331+N332+N333+N334+N335+N336+N337+N338+N339+N340</f>
        <v>0</v>
      </c>
    </row>
    <row r="332" spans="1:16" ht="20.25" hidden="1" customHeight="1">
      <c r="A332" s="678"/>
      <c r="B332" s="104"/>
      <c r="C332" s="111"/>
      <c r="D332" s="605"/>
      <c r="E332" s="606"/>
      <c r="F332" s="607"/>
      <c r="G332" s="608"/>
      <c r="H332" s="608"/>
      <c r="I332" s="608"/>
      <c r="J332" s="608"/>
      <c r="K332" s="608"/>
      <c r="L332" s="608"/>
      <c r="M332" s="609"/>
      <c r="N332" s="607"/>
      <c r="O332" s="609"/>
      <c r="P332" s="650"/>
    </row>
    <row r="333" spans="1:16" ht="20.25" hidden="1" customHeight="1">
      <c r="A333" s="678"/>
      <c r="B333" s="104"/>
      <c r="C333" s="111"/>
      <c r="D333" s="605"/>
      <c r="E333" s="606"/>
      <c r="F333" s="607"/>
      <c r="G333" s="608"/>
      <c r="H333" s="608"/>
      <c r="I333" s="608"/>
      <c r="J333" s="608"/>
      <c r="K333" s="608"/>
      <c r="L333" s="608"/>
      <c r="M333" s="609"/>
      <c r="N333" s="607"/>
      <c r="O333" s="609"/>
      <c r="P333" s="650"/>
    </row>
    <row r="334" spans="1:16" ht="20.25" hidden="1" customHeight="1">
      <c r="A334" s="678"/>
      <c r="B334" s="104"/>
      <c r="C334" s="111"/>
      <c r="D334" s="605"/>
      <c r="E334" s="606"/>
      <c r="F334" s="607"/>
      <c r="G334" s="608"/>
      <c r="H334" s="608"/>
      <c r="I334" s="608"/>
      <c r="J334" s="608"/>
      <c r="K334" s="608"/>
      <c r="L334" s="608"/>
      <c r="M334" s="609"/>
      <c r="N334" s="607"/>
      <c r="O334" s="609"/>
      <c r="P334" s="650"/>
    </row>
    <row r="335" spans="1:16" ht="20.25" hidden="1" customHeight="1">
      <c r="A335" s="678"/>
      <c r="B335" s="104"/>
      <c r="C335" s="111"/>
      <c r="D335" s="605"/>
      <c r="E335" s="606"/>
      <c r="F335" s="607"/>
      <c r="G335" s="608"/>
      <c r="H335" s="608"/>
      <c r="I335" s="608"/>
      <c r="J335" s="608"/>
      <c r="K335" s="608"/>
      <c r="L335" s="608"/>
      <c r="M335" s="609"/>
      <c r="N335" s="607"/>
      <c r="O335" s="609"/>
      <c r="P335" s="650"/>
    </row>
    <row r="336" spans="1:16" ht="20.25" hidden="1" customHeight="1">
      <c r="A336" s="678"/>
      <c r="B336" s="104"/>
      <c r="C336" s="111"/>
      <c r="D336" s="605"/>
      <c r="E336" s="606"/>
      <c r="F336" s="607"/>
      <c r="G336" s="608"/>
      <c r="H336" s="608"/>
      <c r="I336" s="608"/>
      <c r="J336" s="608"/>
      <c r="K336" s="608"/>
      <c r="L336" s="608"/>
      <c r="M336" s="609"/>
      <c r="N336" s="607"/>
      <c r="O336" s="609"/>
      <c r="P336" s="650"/>
    </row>
    <row r="337" spans="1:16" ht="20.25" hidden="1" customHeight="1">
      <c r="A337" s="678"/>
      <c r="B337" s="104"/>
      <c r="C337" s="111"/>
      <c r="D337" s="605"/>
      <c r="E337" s="606"/>
      <c r="F337" s="607"/>
      <c r="G337" s="608"/>
      <c r="H337" s="608"/>
      <c r="I337" s="608"/>
      <c r="J337" s="608"/>
      <c r="K337" s="608"/>
      <c r="L337" s="608"/>
      <c r="M337" s="609"/>
      <c r="N337" s="607"/>
      <c r="O337" s="609"/>
      <c r="P337" s="650"/>
    </row>
    <row r="338" spans="1:16" ht="20.25" hidden="1" customHeight="1">
      <c r="A338" s="653"/>
      <c r="B338" s="104"/>
      <c r="C338" s="111"/>
      <c r="D338" s="605"/>
      <c r="E338" s="606"/>
      <c r="F338" s="607"/>
      <c r="G338" s="608"/>
      <c r="H338" s="608"/>
      <c r="I338" s="608"/>
      <c r="J338" s="608"/>
      <c r="K338" s="608"/>
      <c r="L338" s="608"/>
      <c r="M338" s="609"/>
      <c r="N338" s="607"/>
      <c r="O338" s="609"/>
      <c r="P338" s="650"/>
    </row>
    <row r="339" spans="1:16" ht="20.25" hidden="1" customHeight="1">
      <c r="A339" s="653"/>
      <c r="B339" s="104"/>
      <c r="C339" s="111"/>
      <c r="D339" s="605"/>
      <c r="E339" s="606"/>
      <c r="F339" s="607"/>
      <c r="G339" s="608"/>
      <c r="H339" s="608"/>
      <c r="I339" s="608"/>
      <c r="J339" s="608"/>
      <c r="K339" s="608"/>
      <c r="L339" s="608"/>
      <c r="M339" s="609"/>
      <c r="N339" s="607"/>
      <c r="O339" s="609"/>
      <c r="P339" s="650"/>
    </row>
    <row r="340" spans="1:16" ht="20.25" hidden="1" customHeight="1">
      <c r="A340" s="654"/>
      <c r="B340" s="105"/>
      <c r="C340" s="112"/>
      <c r="D340" s="707"/>
      <c r="E340" s="708"/>
      <c r="F340" s="622"/>
      <c r="G340" s="704"/>
      <c r="H340" s="704"/>
      <c r="I340" s="704"/>
      <c r="J340" s="704"/>
      <c r="K340" s="704"/>
      <c r="L340" s="704"/>
      <c r="M340" s="623"/>
      <c r="N340" s="622"/>
      <c r="O340" s="623"/>
      <c r="P340" s="651"/>
    </row>
    <row r="341" spans="1:16" ht="20.25" hidden="1" customHeight="1">
      <c r="A341" s="667">
        <v>34</v>
      </c>
      <c r="B341" s="127" t="e">
        <f>IF('Mau A1'!#REF!="","",'Mau A1'!#REF!)</f>
        <v>#REF!</v>
      </c>
      <c r="C341" s="131" t="e">
        <f>IF('Mau A1'!#REF!="","",'Mau A1'!#REF!)</f>
        <v>#REF!</v>
      </c>
      <c r="D341" s="610"/>
      <c r="E341" s="611"/>
      <c r="F341" s="702"/>
      <c r="G341" s="714"/>
      <c r="H341" s="714"/>
      <c r="I341" s="714"/>
      <c r="J341" s="714"/>
      <c r="K341" s="714"/>
      <c r="L341" s="714"/>
      <c r="M341" s="703"/>
      <c r="N341" s="702"/>
      <c r="O341" s="703"/>
      <c r="P341" s="649">
        <f>N341+N342+N343+N344+N345+N346+N347+N348+N349+N350</f>
        <v>0</v>
      </c>
    </row>
    <row r="342" spans="1:16" ht="20.25" hidden="1" customHeight="1">
      <c r="A342" s="684"/>
      <c r="B342" s="104"/>
      <c r="C342" s="111"/>
      <c r="D342" s="605"/>
      <c r="E342" s="606"/>
      <c r="F342" s="607"/>
      <c r="G342" s="608"/>
      <c r="H342" s="608"/>
      <c r="I342" s="608"/>
      <c r="J342" s="608"/>
      <c r="K342" s="608"/>
      <c r="L342" s="608"/>
      <c r="M342" s="609"/>
      <c r="N342" s="607"/>
      <c r="O342" s="609"/>
      <c r="P342" s="650"/>
    </row>
    <row r="343" spans="1:16" ht="20.25" hidden="1" customHeight="1">
      <c r="A343" s="684"/>
      <c r="B343" s="104"/>
      <c r="C343" s="111"/>
      <c r="D343" s="605"/>
      <c r="E343" s="606"/>
      <c r="F343" s="607"/>
      <c r="G343" s="608"/>
      <c r="H343" s="608"/>
      <c r="I343" s="608"/>
      <c r="J343" s="608"/>
      <c r="K343" s="608"/>
      <c r="L343" s="608"/>
      <c r="M343" s="609"/>
      <c r="N343" s="607"/>
      <c r="O343" s="609"/>
      <c r="P343" s="650"/>
    </row>
    <row r="344" spans="1:16" ht="20.25" hidden="1" customHeight="1">
      <c r="A344" s="684"/>
      <c r="B344" s="104"/>
      <c r="C344" s="111"/>
      <c r="D344" s="605"/>
      <c r="E344" s="606"/>
      <c r="F344" s="607"/>
      <c r="G344" s="608"/>
      <c r="H344" s="608"/>
      <c r="I344" s="608"/>
      <c r="J344" s="608"/>
      <c r="K344" s="608"/>
      <c r="L344" s="608"/>
      <c r="M344" s="609"/>
      <c r="N344" s="607"/>
      <c r="O344" s="609"/>
      <c r="P344" s="650"/>
    </row>
    <row r="345" spans="1:16" ht="20.25" hidden="1" customHeight="1">
      <c r="A345" s="684"/>
      <c r="B345" s="104"/>
      <c r="C345" s="111"/>
      <c r="D345" s="605"/>
      <c r="E345" s="606"/>
      <c r="F345" s="607"/>
      <c r="G345" s="608"/>
      <c r="H345" s="608"/>
      <c r="I345" s="608"/>
      <c r="J345" s="608"/>
      <c r="K345" s="608"/>
      <c r="L345" s="608"/>
      <c r="M345" s="609"/>
      <c r="N345" s="607"/>
      <c r="O345" s="609"/>
      <c r="P345" s="650"/>
    </row>
    <row r="346" spans="1:16" ht="20.25" hidden="1" customHeight="1">
      <c r="A346" s="684"/>
      <c r="B346" s="104"/>
      <c r="C346" s="111"/>
      <c r="D346" s="605"/>
      <c r="E346" s="606"/>
      <c r="F346" s="607"/>
      <c r="G346" s="608"/>
      <c r="H346" s="608"/>
      <c r="I346" s="608"/>
      <c r="J346" s="608"/>
      <c r="K346" s="608"/>
      <c r="L346" s="608"/>
      <c r="M346" s="609"/>
      <c r="N346" s="607"/>
      <c r="O346" s="609"/>
      <c r="P346" s="650"/>
    </row>
    <row r="347" spans="1:16" ht="20.25" hidden="1" customHeight="1">
      <c r="A347" s="684"/>
      <c r="B347" s="104"/>
      <c r="C347" s="111"/>
      <c r="D347" s="605"/>
      <c r="E347" s="606"/>
      <c r="F347" s="607"/>
      <c r="G347" s="608"/>
      <c r="H347" s="608"/>
      <c r="I347" s="608"/>
      <c r="J347" s="608"/>
      <c r="K347" s="608"/>
      <c r="L347" s="608"/>
      <c r="M347" s="609"/>
      <c r="N347" s="607"/>
      <c r="O347" s="609"/>
      <c r="P347" s="650"/>
    </row>
    <row r="348" spans="1:16" ht="20.25" hidden="1" customHeight="1">
      <c r="A348" s="668"/>
      <c r="B348" s="104"/>
      <c r="C348" s="111"/>
      <c r="D348" s="605"/>
      <c r="E348" s="606"/>
      <c r="F348" s="607"/>
      <c r="G348" s="608"/>
      <c r="H348" s="608"/>
      <c r="I348" s="608"/>
      <c r="J348" s="608"/>
      <c r="K348" s="608"/>
      <c r="L348" s="608"/>
      <c r="M348" s="609"/>
      <c r="N348" s="607"/>
      <c r="O348" s="609"/>
      <c r="P348" s="650"/>
    </row>
    <row r="349" spans="1:16" ht="20.25" hidden="1" customHeight="1">
      <c r="A349" s="668"/>
      <c r="B349" s="104"/>
      <c r="C349" s="111"/>
      <c r="D349" s="605"/>
      <c r="E349" s="606"/>
      <c r="F349" s="607"/>
      <c r="G349" s="608"/>
      <c r="H349" s="608"/>
      <c r="I349" s="608"/>
      <c r="J349" s="608"/>
      <c r="K349" s="608"/>
      <c r="L349" s="608"/>
      <c r="M349" s="609"/>
      <c r="N349" s="607"/>
      <c r="O349" s="609"/>
      <c r="P349" s="650"/>
    </row>
    <row r="350" spans="1:16" ht="20.25" hidden="1" customHeight="1">
      <c r="A350" s="669"/>
      <c r="B350" s="105"/>
      <c r="C350" s="112"/>
      <c r="D350" s="638"/>
      <c r="E350" s="639"/>
      <c r="F350" s="622"/>
      <c r="G350" s="704"/>
      <c r="H350" s="704"/>
      <c r="I350" s="704"/>
      <c r="J350" s="704"/>
      <c r="K350" s="704"/>
      <c r="L350" s="704"/>
      <c r="M350" s="623"/>
      <c r="N350" s="622"/>
      <c r="O350" s="623"/>
      <c r="P350" s="651"/>
    </row>
    <row r="351" spans="1:16" ht="20.25" hidden="1" customHeight="1">
      <c r="A351" s="652">
        <v>35</v>
      </c>
      <c r="B351" s="127" t="e">
        <f>IF('Mau A1'!#REF!="","",'Mau A1'!#REF!)</f>
        <v>#REF!</v>
      </c>
      <c r="C351" s="130" t="e">
        <f>IF('Mau A1'!#REF!="","",'Mau A1'!#REF!)</f>
        <v>#REF!</v>
      </c>
      <c r="D351" s="705"/>
      <c r="E351" s="701"/>
      <c r="F351" s="658"/>
      <c r="G351" s="706"/>
      <c r="H351" s="706"/>
      <c r="I351" s="706"/>
      <c r="J351" s="706"/>
      <c r="K351" s="706"/>
      <c r="L351" s="706"/>
      <c r="M351" s="659"/>
      <c r="N351" s="658"/>
      <c r="O351" s="659"/>
      <c r="P351" s="649">
        <f>N351+N352+N353+N354+N355+N356+N357+N358+N359+N360</f>
        <v>0</v>
      </c>
    </row>
    <row r="352" spans="1:16" ht="20.25" hidden="1" customHeight="1">
      <c r="A352" s="678"/>
      <c r="B352" s="104"/>
      <c r="C352" s="111"/>
      <c r="D352" s="605"/>
      <c r="E352" s="606"/>
      <c r="F352" s="607"/>
      <c r="G352" s="608"/>
      <c r="H352" s="608"/>
      <c r="I352" s="608"/>
      <c r="J352" s="608"/>
      <c r="K352" s="608"/>
      <c r="L352" s="608"/>
      <c r="M352" s="609"/>
      <c r="N352" s="607"/>
      <c r="O352" s="609"/>
      <c r="P352" s="650"/>
    </row>
    <row r="353" spans="1:16" ht="20.25" hidden="1" customHeight="1">
      <c r="A353" s="678"/>
      <c r="B353" s="104"/>
      <c r="C353" s="111"/>
      <c r="D353" s="605"/>
      <c r="E353" s="606"/>
      <c r="F353" s="607"/>
      <c r="G353" s="608"/>
      <c r="H353" s="608"/>
      <c r="I353" s="608"/>
      <c r="J353" s="608"/>
      <c r="K353" s="608"/>
      <c r="L353" s="608"/>
      <c r="M353" s="609"/>
      <c r="N353" s="607"/>
      <c r="O353" s="609"/>
      <c r="P353" s="650"/>
    </row>
    <row r="354" spans="1:16" ht="20.25" hidden="1" customHeight="1">
      <c r="A354" s="678"/>
      <c r="B354" s="104"/>
      <c r="C354" s="111"/>
      <c r="D354" s="605"/>
      <c r="E354" s="606"/>
      <c r="F354" s="607"/>
      <c r="G354" s="608"/>
      <c r="H354" s="608"/>
      <c r="I354" s="608"/>
      <c r="J354" s="608"/>
      <c r="K354" s="608"/>
      <c r="L354" s="608"/>
      <c r="M354" s="609"/>
      <c r="N354" s="607"/>
      <c r="O354" s="609"/>
      <c r="P354" s="650"/>
    </row>
    <row r="355" spans="1:16" ht="20.25" hidden="1" customHeight="1">
      <c r="A355" s="678"/>
      <c r="B355" s="104"/>
      <c r="C355" s="111"/>
      <c r="D355" s="605"/>
      <c r="E355" s="606"/>
      <c r="F355" s="607"/>
      <c r="G355" s="608"/>
      <c r="H355" s="608"/>
      <c r="I355" s="608"/>
      <c r="J355" s="608"/>
      <c r="K355" s="608"/>
      <c r="L355" s="608"/>
      <c r="M355" s="609"/>
      <c r="N355" s="607"/>
      <c r="O355" s="609"/>
      <c r="P355" s="650"/>
    </row>
    <row r="356" spans="1:16" ht="20.25" hidden="1" customHeight="1">
      <c r="A356" s="678"/>
      <c r="B356" s="104"/>
      <c r="C356" s="111"/>
      <c r="D356" s="605"/>
      <c r="E356" s="606"/>
      <c r="F356" s="607"/>
      <c r="G356" s="608"/>
      <c r="H356" s="608"/>
      <c r="I356" s="608"/>
      <c r="J356" s="608"/>
      <c r="K356" s="608"/>
      <c r="L356" s="608"/>
      <c r="M356" s="609"/>
      <c r="N356" s="607"/>
      <c r="O356" s="609"/>
      <c r="P356" s="650"/>
    </row>
    <row r="357" spans="1:16" ht="20.25" hidden="1" customHeight="1">
      <c r="A357" s="678"/>
      <c r="B357" s="104"/>
      <c r="C357" s="111"/>
      <c r="D357" s="605"/>
      <c r="E357" s="606"/>
      <c r="F357" s="607"/>
      <c r="G357" s="608"/>
      <c r="H357" s="608"/>
      <c r="I357" s="608"/>
      <c r="J357" s="608"/>
      <c r="K357" s="608"/>
      <c r="L357" s="608"/>
      <c r="M357" s="609"/>
      <c r="N357" s="607"/>
      <c r="O357" s="609"/>
      <c r="P357" s="650"/>
    </row>
    <row r="358" spans="1:16" ht="20.25" hidden="1" customHeight="1">
      <c r="A358" s="653"/>
      <c r="B358" s="104"/>
      <c r="C358" s="111"/>
      <c r="D358" s="605"/>
      <c r="E358" s="606"/>
      <c r="F358" s="607"/>
      <c r="G358" s="608"/>
      <c r="H358" s="608"/>
      <c r="I358" s="608"/>
      <c r="J358" s="608"/>
      <c r="K358" s="608"/>
      <c r="L358" s="608"/>
      <c r="M358" s="609"/>
      <c r="N358" s="607"/>
      <c r="O358" s="609"/>
      <c r="P358" s="650"/>
    </row>
    <row r="359" spans="1:16" ht="20.25" hidden="1" customHeight="1">
      <c r="A359" s="653"/>
      <c r="B359" s="104"/>
      <c r="C359" s="111"/>
      <c r="D359" s="605"/>
      <c r="E359" s="606"/>
      <c r="F359" s="607"/>
      <c r="G359" s="608"/>
      <c r="H359" s="608"/>
      <c r="I359" s="608"/>
      <c r="J359" s="608"/>
      <c r="K359" s="608"/>
      <c r="L359" s="608"/>
      <c r="M359" s="609"/>
      <c r="N359" s="607"/>
      <c r="O359" s="609"/>
      <c r="P359" s="650"/>
    </row>
    <row r="360" spans="1:16" ht="20.25" hidden="1" customHeight="1">
      <c r="A360" s="654"/>
      <c r="B360" s="105"/>
      <c r="C360" s="112"/>
      <c r="D360" s="707"/>
      <c r="E360" s="708"/>
      <c r="F360" s="622"/>
      <c r="G360" s="704"/>
      <c r="H360" s="704"/>
      <c r="I360" s="704"/>
      <c r="J360" s="704"/>
      <c r="K360" s="704"/>
      <c r="L360" s="704"/>
      <c r="M360" s="623"/>
      <c r="N360" s="622"/>
      <c r="O360" s="623"/>
      <c r="P360" s="651"/>
    </row>
    <row r="361" spans="1:16" ht="20.25" hidden="1" customHeight="1">
      <c r="A361" s="678">
        <v>36</v>
      </c>
      <c r="B361" s="127" t="e">
        <f>IF('Mau A1'!#REF!="","",'Mau A1'!#REF!)</f>
        <v>#REF!</v>
      </c>
      <c r="C361" s="130" t="e">
        <f>IF('Mau A1'!#REF!="","",'Mau A1'!#REF!)</f>
        <v>#REF!</v>
      </c>
      <c r="D361" s="705"/>
      <c r="E361" s="701"/>
      <c r="F361" s="658"/>
      <c r="G361" s="706"/>
      <c r="H361" s="706"/>
      <c r="I361" s="706"/>
      <c r="J361" s="706"/>
      <c r="K361" s="706"/>
      <c r="L361" s="706"/>
      <c r="M361" s="659"/>
      <c r="N361" s="658"/>
      <c r="O361" s="659"/>
      <c r="P361" s="649">
        <f>N361+N362+N363+N364+N365+N366+N367+N368+N369+N370</f>
        <v>0</v>
      </c>
    </row>
    <row r="362" spans="1:16" ht="20.25" hidden="1" customHeight="1">
      <c r="A362" s="678"/>
      <c r="B362" s="104"/>
      <c r="C362" s="111"/>
      <c r="D362" s="605"/>
      <c r="E362" s="606"/>
      <c r="F362" s="607"/>
      <c r="G362" s="608"/>
      <c r="H362" s="608"/>
      <c r="I362" s="608"/>
      <c r="J362" s="608"/>
      <c r="K362" s="608"/>
      <c r="L362" s="608"/>
      <c r="M362" s="609"/>
      <c r="N362" s="607"/>
      <c r="O362" s="609"/>
      <c r="P362" s="650"/>
    </row>
    <row r="363" spans="1:16" ht="20.25" hidden="1" customHeight="1">
      <c r="A363" s="678"/>
      <c r="B363" s="104"/>
      <c r="C363" s="111"/>
      <c r="D363" s="605"/>
      <c r="E363" s="606"/>
      <c r="F363" s="607"/>
      <c r="G363" s="608"/>
      <c r="H363" s="608"/>
      <c r="I363" s="608"/>
      <c r="J363" s="608"/>
      <c r="K363" s="608"/>
      <c r="L363" s="608"/>
      <c r="M363" s="609"/>
      <c r="N363" s="607"/>
      <c r="O363" s="609"/>
      <c r="P363" s="650"/>
    </row>
    <row r="364" spans="1:16" ht="20.25" hidden="1" customHeight="1">
      <c r="A364" s="678"/>
      <c r="B364" s="104"/>
      <c r="C364" s="111"/>
      <c r="D364" s="605"/>
      <c r="E364" s="606"/>
      <c r="F364" s="607"/>
      <c r="G364" s="608"/>
      <c r="H364" s="608"/>
      <c r="I364" s="608"/>
      <c r="J364" s="608"/>
      <c r="K364" s="608"/>
      <c r="L364" s="608"/>
      <c r="M364" s="609"/>
      <c r="N364" s="607"/>
      <c r="O364" s="609"/>
      <c r="P364" s="650"/>
    </row>
    <row r="365" spans="1:16" ht="20.25" hidden="1" customHeight="1">
      <c r="A365" s="678"/>
      <c r="B365" s="104"/>
      <c r="C365" s="111"/>
      <c r="D365" s="605"/>
      <c r="E365" s="606"/>
      <c r="F365" s="607"/>
      <c r="G365" s="608"/>
      <c r="H365" s="608"/>
      <c r="I365" s="608"/>
      <c r="J365" s="608"/>
      <c r="K365" s="608"/>
      <c r="L365" s="608"/>
      <c r="M365" s="609"/>
      <c r="N365" s="607"/>
      <c r="O365" s="609"/>
      <c r="P365" s="650"/>
    </row>
    <row r="366" spans="1:16" ht="20.25" hidden="1" customHeight="1">
      <c r="A366" s="678"/>
      <c r="B366" s="104"/>
      <c r="C366" s="111"/>
      <c r="D366" s="605"/>
      <c r="E366" s="606"/>
      <c r="F366" s="607"/>
      <c r="G366" s="608"/>
      <c r="H366" s="608"/>
      <c r="I366" s="608"/>
      <c r="J366" s="608"/>
      <c r="K366" s="608"/>
      <c r="L366" s="608"/>
      <c r="M366" s="609"/>
      <c r="N366" s="607"/>
      <c r="O366" s="609"/>
      <c r="P366" s="650"/>
    </row>
    <row r="367" spans="1:16" ht="20.25" hidden="1" customHeight="1">
      <c r="A367" s="678"/>
      <c r="B367" s="104"/>
      <c r="C367" s="111"/>
      <c r="D367" s="605"/>
      <c r="E367" s="606"/>
      <c r="F367" s="607"/>
      <c r="G367" s="608"/>
      <c r="H367" s="608"/>
      <c r="I367" s="608"/>
      <c r="J367" s="608"/>
      <c r="K367" s="608"/>
      <c r="L367" s="608"/>
      <c r="M367" s="609"/>
      <c r="N367" s="607"/>
      <c r="O367" s="609"/>
      <c r="P367" s="650"/>
    </row>
    <row r="368" spans="1:16" ht="20.25" hidden="1" customHeight="1">
      <c r="A368" s="653"/>
      <c r="B368" s="104"/>
      <c r="C368" s="111"/>
      <c r="D368" s="605"/>
      <c r="E368" s="606"/>
      <c r="F368" s="607"/>
      <c r="G368" s="608"/>
      <c r="H368" s="608"/>
      <c r="I368" s="608"/>
      <c r="J368" s="608"/>
      <c r="K368" s="608"/>
      <c r="L368" s="608"/>
      <c r="M368" s="609"/>
      <c r="N368" s="607"/>
      <c r="O368" s="609"/>
      <c r="P368" s="650"/>
    </row>
    <row r="369" spans="1:16" ht="20.25" hidden="1" customHeight="1">
      <c r="A369" s="653"/>
      <c r="B369" s="104"/>
      <c r="C369" s="111"/>
      <c r="D369" s="605"/>
      <c r="E369" s="606"/>
      <c r="F369" s="607"/>
      <c r="G369" s="608"/>
      <c r="H369" s="608"/>
      <c r="I369" s="608"/>
      <c r="J369" s="608"/>
      <c r="K369" s="608"/>
      <c r="L369" s="608"/>
      <c r="M369" s="609"/>
      <c r="N369" s="607"/>
      <c r="O369" s="609"/>
      <c r="P369" s="650"/>
    </row>
    <row r="370" spans="1:16" ht="20.25" hidden="1" customHeight="1">
      <c r="A370" s="679"/>
      <c r="B370" s="105"/>
      <c r="C370" s="112"/>
      <c r="D370" s="709"/>
      <c r="E370" s="710"/>
      <c r="F370" s="711"/>
      <c r="G370" s="712"/>
      <c r="H370" s="712"/>
      <c r="I370" s="712"/>
      <c r="J370" s="712"/>
      <c r="K370" s="712"/>
      <c r="L370" s="712"/>
      <c r="M370" s="713"/>
      <c r="N370" s="711"/>
      <c r="O370" s="713"/>
      <c r="P370" s="651"/>
    </row>
    <row r="371" spans="1:16" ht="20.25" hidden="1" customHeight="1">
      <c r="A371" s="667">
        <v>37</v>
      </c>
      <c r="B371" s="127" t="e">
        <f>IF('Mau A1'!#REF!="","",'Mau A1'!#REF!)</f>
        <v>#REF!</v>
      </c>
      <c r="C371" s="130" t="e">
        <f>IF('Mau A1'!#REF!="","",'Mau A1'!#REF!)</f>
        <v>#REF!</v>
      </c>
      <c r="D371" s="610"/>
      <c r="E371" s="611"/>
      <c r="F371" s="702"/>
      <c r="G371" s="714"/>
      <c r="H371" s="714"/>
      <c r="I371" s="714"/>
      <c r="J371" s="714"/>
      <c r="K371" s="714"/>
      <c r="L371" s="714"/>
      <c r="M371" s="703"/>
      <c r="N371" s="702"/>
      <c r="O371" s="703"/>
      <c r="P371" s="649">
        <f>N371+N372+N373+N374+N375+N376+N377+N378+N379+N380</f>
        <v>0</v>
      </c>
    </row>
    <row r="372" spans="1:16" ht="20.25" hidden="1" customHeight="1">
      <c r="A372" s="684"/>
      <c r="B372" s="104"/>
      <c r="C372" s="111"/>
      <c r="D372" s="605"/>
      <c r="E372" s="606"/>
      <c r="F372" s="607"/>
      <c r="G372" s="608"/>
      <c r="H372" s="608"/>
      <c r="I372" s="608"/>
      <c r="J372" s="608"/>
      <c r="K372" s="608"/>
      <c r="L372" s="608"/>
      <c r="M372" s="609"/>
      <c r="N372" s="607"/>
      <c r="O372" s="609"/>
      <c r="P372" s="650"/>
    </row>
    <row r="373" spans="1:16" ht="20.25" hidden="1" customHeight="1">
      <c r="A373" s="684"/>
      <c r="B373" s="104"/>
      <c r="C373" s="111"/>
      <c r="D373" s="605"/>
      <c r="E373" s="606"/>
      <c r="F373" s="607"/>
      <c r="G373" s="608"/>
      <c r="H373" s="608"/>
      <c r="I373" s="608"/>
      <c r="J373" s="608"/>
      <c r="K373" s="608"/>
      <c r="L373" s="608"/>
      <c r="M373" s="609"/>
      <c r="N373" s="607"/>
      <c r="O373" s="609"/>
      <c r="P373" s="650"/>
    </row>
    <row r="374" spans="1:16" ht="20.25" hidden="1" customHeight="1">
      <c r="A374" s="684"/>
      <c r="B374" s="104"/>
      <c r="C374" s="111"/>
      <c r="D374" s="605"/>
      <c r="E374" s="606"/>
      <c r="F374" s="607"/>
      <c r="G374" s="608"/>
      <c r="H374" s="608"/>
      <c r="I374" s="608"/>
      <c r="J374" s="608"/>
      <c r="K374" s="608"/>
      <c r="L374" s="608"/>
      <c r="M374" s="609"/>
      <c r="N374" s="607"/>
      <c r="O374" s="609"/>
      <c r="P374" s="650"/>
    </row>
    <row r="375" spans="1:16" ht="20.25" hidden="1" customHeight="1">
      <c r="A375" s="684"/>
      <c r="B375" s="104"/>
      <c r="C375" s="111"/>
      <c r="D375" s="605"/>
      <c r="E375" s="606"/>
      <c r="F375" s="607"/>
      <c r="G375" s="608"/>
      <c r="H375" s="608"/>
      <c r="I375" s="608"/>
      <c r="J375" s="608"/>
      <c r="K375" s="608"/>
      <c r="L375" s="608"/>
      <c r="M375" s="609"/>
      <c r="N375" s="607"/>
      <c r="O375" s="609"/>
      <c r="P375" s="650"/>
    </row>
    <row r="376" spans="1:16" ht="20.25" hidden="1" customHeight="1">
      <c r="A376" s="684"/>
      <c r="B376" s="104"/>
      <c r="C376" s="111"/>
      <c r="D376" s="605"/>
      <c r="E376" s="606"/>
      <c r="F376" s="607"/>
      <c r="G376" s="608"/>
      <c r="H376" s="608"/>
      <c r="I376" s="608"/>
      <c r="J376" s="608"/>
      <c r="K376" s="608"/>
      <c r="L376" s="608"/>
      <c r="M376" s="609"/>
      <c r="N376" s="607"/>
      <c r="O376" s="609"/>
      <c r="P376" s="650"/>
    </row>
    <row r="377" spans="1:16" ht="20.25" hidden="1" customHeight="1">
      <c r="A377" s="684"/>
      <c r="B377" s="104"/>
      <c r="C377" s="111"/>
      <c r="D377" s="605"/>
      <c r="E377" s="606"/>
      <c r="F377" s="607"/>
      <c r="G377" s="608"/>
      <c r="H377" s="608"/>
      <c r="I377" s="608"/>
      <c r="J377" s="608"/>
      <c r="K377" s="608"/>
      <c r="L377" s="608"/>
      <c r="M377" s="609"/>
      <c r="N377" s="607"/>
      <c r="O377" s="609"/>
      <c r="P377" s="650"/>
    </row>
    <row r="378" spans="1:16" ht="20.25" hidden="1" customHeight="1">
      <c r="A378" s="668"/>
      <c r="B378" s="104"/>
      <c r="C378" s="111"/>
      <c r="D378" s="605"/>
      <c r="E378" s="606"/>
      <c r="F378" s="607"/>
      <c r="G378" s="608"/>
      <c r="H378" s="608"/>
      <c r="I378" s="608"/>
      <c r="J378" s="608"/>
      <c r="K378" s="608"/>
      <c r="L378" s="608"/>
      <c r="M378" s="609"/>
      <c r="N378" s="607"/>
      <c r="O378" s="609"/>
      <c r="P378" s="650"/>
    </row>
    <row r="379" spans="1:16" ht="20.25" hidden="1" customHeight="1">
      <c r="A379" s="668"/>
      <c r="B379" s="104"/>
      <c r="C379" s="111"/>
      <c r="D379" s="605"/>
      <c r="E379" s="606"/>
      <c r="F379" s="607"/>
      <c r="G379" s="608"/>
      <c r="H379" s="608"/>
      <c r="I379" s="608"/>
      <c r="J379" s="608"/>
      <c r="K379" s="608"/>
      <c r="L379" s="608"/>
      <c r="M379" s="609"/>
      <c r="N379" s="607"/>
      <c r="O379" s="609"/>
      <c r="P379" s="650"/>
    </row>
    <row r="380" spans="1:16" ht="20.25" hidden="1" customHeight="1">
      <c r="A380" s="669"/>
      <c r="B380" s="105"/>
      <c r="C380" s="112"/>
      <c r="D380" s="638"/>
      <c r="E380" s="639"/>
      <c r="F380" s="622"/>
      <c r="G380" s="704"/>
      <c r="H380" s="704"/>
      <c r="I380" s="704"/>
      <c r="J380" s="704"/>
      <c r="K380" s="704"/>
      <c r="L380" s="704"/>
      <c r="M380" s="623"/>
      <c r="N380" s="622"/>
      <c r="O380" s="623"/>
      <c r="P380" s="651"/>
    </row>
    <row r="381" spans="1:16" ht="20.25" hidden="1" customHeight="1">
      <c r="A381" s="652">
        <v>38</v>
      </c>
      <c r="B381" s="127" t="e">
        <f>IF('Mau A1'!#REF!="","",'Mau A1'!#REF!)</f>
        <v>#REF!</v>
      </c>
      <c r="C381" s="130" t="e">
        <f>IF('Mau A1'!#REF!="","",'Mau A1'!#REF!)</f>
        <v>#REF!</v>
      </c>
      <c r="D381" s="705"/>
      <c r="E381" s="701"/>
      <c r="F381" s="658"/>
      <c r="G381" s="706"/>
      <c r="H381" s="706"/>
      <c r="I381" s="706"/>
      <c r="J381" s="706"/>
      <c r="K381" s="706"/>
      <c r="L381" s="706"/>
      <c r="M381" s="659"/>
      <c r="N381" s="658"/>
      <c r="O381" s="659"/>
      <c r="P381" s="649">
        <f>N381+N382+N383+N384+N385+N386+N387+N388+N389+N390</f>
        <v>0</v>
      </c>
    </row>
    <row r="382" spans="1:16" ht="20.25" hidden="1" customHeight="1">
      <c r="A382" s="678"/>
      <c r="B382" s="104"/>
      <c r="C382" s="111"/>
      <c r="D382" s="605"/>
      <c r="E382" s="606"/>
      <c r="F382" s="607"/>
      <c r="G382" s="608"/>
      <c r="H382" s="608"/>
      <c r="I382" s="608"/>
      <c r="J382" s="608"/>
      <c r="K382" s="608"/>
      <c r="L382" s="608"/>
      <c r="M382" s="609"/>
      <c r="N382" s="607"/>
      <c r="O382" s="609"/>
      <c r="P382" s="650"/>
    </row>
    <row r="383" spans="1:16" ht="20.25" hidden="1" customHeight="1">
      <c r="A383" s="678"/>
      <c r="B383" s="104"/>
      <c r="C383" s="111"/>
      <c r="D383" s="605"/>
      <c r="E383" s="606"/>
      <c r="F383" s="607"/>
      <c r="G383" s="608"/>
      <c r="H383" s="608"/>
      <c r="I383" s="608"/>
      <c r="J383" s="608"/>
      <c r="K383" s="608"/>
      <c r="L383" s="608"/>
      <c r="M383" s="609"/>
      <c r="N383" s="607"/>
      <c r="O383" s="609"/>
      <c r="P383" s="650"/>
    </row>
    <row r="384" spans="1:16" ht="20.25" hidden="1" customHeight="1">
      <c r="A384" s="678"/>
      <c r="B384" s="104"/>
      <c r="C384" s="111"/>
      <c r="D384" s="605"/>
      <c r="E384" s="606"/>
      <c r="F384" s="607"/>
      <c r="G384" s="608"/>
      <c r="H384" s="608"/>
      <c r="I384" s="608"/>
      <c r="J384" s="608"/>
      <c r="K384" s="608"/>
      <c r="L384" s="608"/>
      <c r="M384" s="609"/>
      <c r="N384" s="607"/>
      <c r="O384" s="609"/>
      <c r="P384" s="650"/>
    </row>
    <row r="385" spans="1:16" ht="20.25" hidden="1" customHeight="1">
      <c r="A385" s="678"/>
      <c r="B385" s="104"/>
      <c r="C385" s="111"/>
      <c r="D385" s="605"/>
      <c r="E385" s="606"/>
      <c r="F385" s="607"/>
      <c r="G385" s="608"/>
      <c r="H385" s="608"/>
      <c r="I385" s="608"/>
      <c r="J385" s="608"/>
      <c r="K385" s="608"/>
      <c r="L385" s="608"/>
      <c r="M385" s="609"/>
      <c r="N385" s="607"/>
      <c r="O385" s="609"/>
      <c r="P385" s="650"/>
    </row>
    <row r="386" spans="1:16" ht="20.25" hidden="1" customHeight="1">
      <c r="A386" s="678"/>
      <c r="B386" s="104"/>
      <c r="C386" s="111"/>
      <c r="D386" s="605"/>
      <c r="E386" s="606"/>
      <c r="F386" s="607"/>
      <c r="G386" s="608"/>
      <c r="H386" s="608"/>
      <c r="I386" s="608"/>
      <c r="J386" s="608"/>
      <c r="K386" s="608"/>
      <c r="L386" s="608"/>
      <c r="M386" s="609"/>
      <c r="N386" s="607"/>
      <c r="O386" s="609"/>
      <c r="P386" s="650"/>
    </row>
    <row r="387" spans="1:16" ht="20.25" hidden="1" customHeight="1">
      <c r="A387" s="678"/>
      <c r="B387" s="104"/>
      <c r="C387" s="111"/>
      <c r="D387" s="605"/>
      <c r="E387" s="606"/>
      <c r="F387" s="607"/>
      <c r="G387" s="608"/>
      <c r="H387" s="608"/>
      <c r="I387" s="608"/>
      <c r="J387" s="608"/>
      <c r="K387" s="608"/>
      <c r="L387" s="608"/>
      <c r="M387" s="609"/>
      <c r="N387" s="607"/>
      <c r="O387" s="609"/>
      <c r="P387" s="650"/>
    </row>
    <row r="388" spans="1:16" ht="20.25" hidden="1" customHeight="1">
      <c r="A388" s="653"/>
      <c r="B388" s="104"/>
      <c r="C388" s="111"/>
      <c r="D388" s="605"/>
      <c r="E388" s="606"/>
      <c r="F388" s="607"/>
      <c r="G388" s="608"/>
      <c r="H388" s="608"/>
      <c r="I388" s="608"/>
      <c r="J388" s="608"/>
      <c r="K388" s="608"/>
      <c r="L388" s="608"/>
      <c r="M388" s="609"/>
      <c r="N388" s="607"/>
      <c r="O388" s="609"/>
      <c r="P388" s="650"/>
    </row>
    <row r="389" spans="1:16" ht="20.25" hidden="1" customHeight="1">
      <c r="A389" s="653"/>
      <c r="B389" s="104"/>
      <c r="C389" s="111"/>
      <c r="D389" s="605"/>
      <c r="E389" s="606"/>
      <c r="F389" s="607"/>
      <c r="G389" s="608"/>
      <c r="H389" s="608"/>
      <c r="I389" s="608"/>
      <c r="J389" s="608"/>
      <c r="K389" s="608"/>
      <c r="L389" s="608"/>
      <c r="M389" s="609"/>
      <c r="N389" s="607"/>
      <c r="O389" s="609"/>
      <c r="P389" s="650"/>
    </row>
    <row r="390" spans="1:16" ht="20.25" hidden="1" customHeight="1">
      <c r="A390" s="654"/>
      <c r="B390" s="105"/>
      <c r="C390" s="112"/>
      <c r="D390" s="707"/>
      <c r="E390" s="708"/>
      <c r="F390" s="622"/>
      <c r="G390" s="704"/>
      <c r="H390" s="704"/>
      <c r="I390" s="704"/>
      <c r="J390" s="704"/>
      <c r="K390" s="704"/>
      <c r="L390" s="704"/>
      <c r="M390" s="623"/>
      <c r="N390" s="622"/>
      <c r="O390" s="623"/>
      <c r="P390" s="651"/>
    </row>
    <row r="391" spans="1:16" ht="20.25" hidden="1" customHeight="1">
      <c r="A391" s="667">
        <v>39</v>
      </c>
      <c r="B391" s="127" t="e">
        <f>IF('Mau A1'!#REF!="","",'Mau A1'!#REF!)</f>
        <v>#REF!</v>
      </c>
      <c r="C391" s="130" t="e">
        <f>IF('Mau A1'!#REF!="","",'Mau A1'!#REF!)</f>
        <v>#REF!</v>
      </c>
      <c r="D391" s="610"/>
      <c r="E391" s="611"/>
      <c r="F391" s="702"/>
      <c r="G391" s="714"/>
      <c r="H391" s="714"/>
      <c r="I391" s="714"/>
      <c r="J391" s="714"/>
      <c r="K391" s="714"/>
      <c r="L391" s="714"/>
      <c r="M391" s="703"/>
      <c r="N391" s="702"/>
      <c r="O391" s="703"/>
      <c r="P391" s="649">
        <f>N391+N392+N393+N394+N395+N396+N397+N398+N399+N400</f>
        <v>0</v>
      </c>
    </row>
    <row r="392" spans="1:16" ht="20.25" hidden="1" customHeight="1">
      <c r="A392" s="684"/>
      <c r="B392" s="104"/>
      <c r="C392" s="111"/>
      <c r="D392" s="605"/>
      <c r="E392" s="606"/>
      <c r="F392" s="607"/>
      <c r="G392" s="608"/>
      <c r="H392" s="608"/>
      <c r="I392" s="608"/>
      <c r="J392" s="608"/>
      <c r="K392" s="608"/>
      <c r="L392" s="608"/>
      <c r="M392" s="609"/>
      <c r="N392" s="607"/>
      <c r="O392" s="609"/>
      <c r="P392" s="650"/>
    </row>
    <row r="393" spans="1:16" ht="20.25" hidden="1" customHeight="1">
      <c r="A393" s="684"/>
      <c r="B393" s="104"/>
      <c r="C393" s="111"/>
      <c r="D393" s="605"/>
      <c r="E393" s="606"/>
      <c r="F393" s="607"/>
      <c r="G393" s="608"/>
      <c r="H393" s="608"/>
      <c r="I393" s="608"/>
      <c r="J393" s="608"/>
      <c r="K393" s="608"/>
      <c r="L393" s="608"/>
      <c r="M393" s="609"/>
      <c r="N393" s="607"/>
      <c r="O393" s="609"/>
      <c r="P393" s="650"/>
    </row>
    <row r="394" spans="1:16" ht="20.25" hidden="1" customHeight="1">
      <c r="A394" s="684"/>
      <c r="B394" s="104"/>
      <c r="C394" s="111"/>
      <c r="D394" s="605"/>
      <c r="E394" s="606"/>
      <c r="F394" s="607"/>
      <c r="G394" s="608"/>
      <c r="H394" s="608"/>
      <c r="I394" s="608"/>
      <c r="J394" s="608"/>
      <c r="K394" s="608"/>
      <c r="L394" s="608"/>
      <c r="M394" s="609"/>
      <c r="N394" s="607"/>
      <c r="O394" s="609"/>
      <c r="P394" s="650"/>
    </row>
    <row r="395" spans="1:16" ht="20.25" hidden="1" customHeight="1">
      <c r="A395" s="684"/>
      <c r="B395" s="104"/>
      <c r="C395" s="111"/>
      <c r="D395" s="605"/>
      <c r="E395" s="606"/>
      <c r="F395" s="607"/>
      <c r="G395" s="608"/>
      <c r="H395" s="608"/>
      <c r="I395" s="608"/>
      <c r="J395" s="608"/>
      <c r="K395" s="608"/>
      <c r="L395" s="608"/>
      <c r="M395" s="609"/>
      <c r="N395" s="607"/>
      <c r="O395" s="609"/>
      <c r="P395" s="650"/>
    </row>
    <row r="396" spans="1:16" ht="20.25" hidden="1" customHeight="1">
      <c r="A396" s="684"/>
      <c r="B396" s="104"/>
      <c r="C396" s="111"/>
      <c r="D396" s="605"/>
      <c r="E396" s="606"/>
      <c r="F396" s="607"/>
      <c r="G396" s="608"/>
      <c r="H396" s="608"/>
      <c r="I396" s="608"/>
      <c r="J396" s="608"/>
      <c r="K396" s="608"/>
      <c r="L396" s="608"/>
      <c r="M396" s="609"/>
      <c r="N396" s="607"/>
      <c r="O396" s="609"/>
      <c r="P396" s="650"/>
    </row>
    <row r="397" spans="1:16" ht="20.25" hidden="1" customHeight="1">
      <c r="A397" s="684"/>
      <c r="B397" s="104"/>
      <c r="C397" s="111"/>
      <c r="D397" s="605"/>
      <c r="E397" s="606"/>
      <c r="F397" s="607"/>
      <c r="G397" s="608"/>
      <c r="H397" s="608"/>
      <c r="I397" s="608"/>
      <c r="J397" s="608"/>
      <c r="K397" s="608"/>
      <c r="L397" s="608"/>
      <c r="M397" s="609"/>
      <c r="N397" s="607"/>
      <c r="O397" s="609"/>
      <c r="P397" s="650"/>
    </row>
    <row r="398" spans="1:16" ht="20.25" hidden="1" customHeight="1">
      <c r="A398" s="668"/>
      <c r="B398" s="104"/>
      <c r="C398" s="111"/>
      <c r="D398" s="605"/>
      <c r="E398" s="606"/>
      <c r="F398" s="607"/>
      <c r="G398" s="608"/>
      <c r="H398" s="608"/>
      <c r="I398" s="608"/>
      <c r="J398" s="608"/>
      <c r="K398" s="608"/>
      <c r="L398" s="608"/>
      <c r="M398" s="609"/>
      <c r="N398" s="607"/>
      <c r="O398" s="609"/>
      <c r="P398" s="650"/>
    </row>
    <row r="399" spans="1:16" ht="20.25" hidden="1" customHeight="1">
      <c r="A399" s="668"/>
      <c r="B399" s="104"/>
      <c r="C399" s="111"/>
      <c r="D399" s="605"/>
      <c r="E399" s="606"/>
      <c r="F399" s="607"/>
      <c r="G399" s="608"/>
      <c r="H399" s="608"/>
      <c r="I399" s="608"/>
      <c r="J399" s="608"/>
      <c r="K399" s="608"/>
      <c r="L399" s="608"/>
      <c r="M399" s="609"/>
      <c r="N399" s="607"/>
      <c r="O399" s="609"/>
      <c r="P399" s="650"/>
    </row>
    <row r="400" spans="1:16" ht="20.25" hidden="1" customHeight="1">
      <c r="A400" s="669"/>
      <c r="B400" s="105"/>
      <c r="C400" s="112"/>
      <c r="D400" s="638"/>
      <c r="E400" s="639"/>
      <c r="F400" s="622"/>
      <c r="G400" s="704"/>
      <c r="H400" s="704"/>
      <c r="I400" s="704"/>
      <c r="J400" s="704"/>
      <c r="K400" s="704"/>
      <c r="L400" s="704"/>
      <c r="M400" s="623"/>
      <c r="N400" s="622"/>
      <c r="O400" s="623"/>
      <c r="P400" s="651"/>
    </row>
    <row r="401" spans="1:16" ht="20.25" hidden="1" customHeight="1">
      <c r="A401" s="678">
        <v>40</v>
      </c>
      <c r="B401" s="127" t="e">
        <f>IF('Mau A1'!#REF!="","",'Mau A1'!#REF!)</f>
        <v>#REF!</v>
      </c>
      <c r="C401" s="152" t="e">
        <f>IF('Mau A1'!#REF!="","",'Mau A1'!#REF!)</f>
        <v>#REF!</v>
      </c>
      <c r="D401" s="705"/>
      <c r="E401" s="701"/>
      <c r="F401" s="658"/>
      <c r="G401" s="706"/>
      <c r="H401" s="706"/>
      <c r="I401" s="706"/>
      <c r="J401" s="706"/>
      <c r="K401" s="706"/>
      <c r="L401" s="706"/>
      <c r="M401" s="659"/>
      <c r="N401" s="658"/>
      <c r="O401" s="659"/>
      <c r="P401" s="649">
        <f>N401+N402+N403+N404+N405+N406+N407+N408+N409+N410</f>
        <v>0</v>
      </c>
    </row>
    <row r="402" spans="1:16" ht="20.25" hidden="1" customHeight="1">
      <c r="A402" s="678"/>
      <c r="B402" s="104"/>
      <c r="C402" s="111"/>
      <c r="D402" s="605"/>
      <c r="E402" s="606"/>
      <c r="F402" s="607"/>
      <c r="G402" s="608"/>
      <c r="H402" s="608"/>
      <c r="I402" s="608"/>
      <c r="J402" s="608"/>
      <c r="K402" s="608"/>
      <c r="L402" s="608"/>
      <c r="M402" s="609"/>
      <c r="N402" s="607"/>
      <c r="O402" s="609"/>
      <c r="P402" s="650"/>
    </row>
    <row r="403" spans="1:16" ht="20.25" hidden="1" customHeight="1">
      <c r="A403" s="678"/>
      <c r="B403" s="104"/>
      <c r="C403" s="111"/>
      <c r="D403" s="605"/>
      <c r="E403" s="606"/>
      <c r="F403" s="607"/>
      <c r="G403" s="608"/>
      <c r="H403" s="608"/>
      <c r="I403" s="608"/>
      <c r="J403" s="608"/>
      <c r="K403" s="608"/>
      <c r="L403" s="608"/>
      <c r="M403" s="609"/>
      <c r="N403" s="607"/>
      <c r="O403" s="609"/>
      <c r="P403" s="650"/>
    </row>
    <row r="404" spans="1:16" ht="20.25" hidden="1" customHeight="1">
      <c r="A404" s="678"/>
      <c r="B404" s="104"/>
      <c r="C404" s="111"/>
      <c r="D404" s="605"/>
      <c r="E404" s="606"/>
      <c r="F404" s="607"/>
      <c r="G404" s="608"/>
      <c r="H404" s="608"/>
      <c r="I404" s="608"/>
      <c r="J404" s="608"/>
      <c r="K404" s="608"/>
      <c r="L404" s="608"/>
      <c r="M404" s="609"/>
      <c r="N404" s="607"/>
      <c r="O404" s="609"/>
      <c r="P404" s="650"/>
    </row>
    <row r="405" spans="1:16" ht="20.25" hidden="1" customHeight="1">
      <c r="A405" s="678"/>
      <c r="B405" s="104"/>
      <c r="C405" s="111"/>
      <c r="D405" s="605"/>
      <c r="E405" s="606"/>
      <c r="F405" s="607"/>
      <c r="G405" s="608"/>
      <c r="H405" s="608"/>
      <c r="I405" s="608"/>
      <c r="J405" s="608"/>
      <c r="K405" s="608"/>
      <c r="L405" s="608"/>
      <c r="M405" s="609"/>
      <c r="N405" s="607"/>
      <c r="O405" s="609"/>
      <c r="P405" s="650"/>
    </row>
    <row r="406" spans="1:16" ht="20.25" hidden="1" customHeight="1">
      <c r="A406" s="678"/>
      <c r="B406" s="104"/>
      <c r="C406" s="111"/>
      <c r="D406" s="605"/>
      <c r="E406" s="606"/>
      <c r="F406" s="607"/>
      <c r="G406" s="608"/>
      <c r="H406" s="608"/>
      <c r="I406" s="608"/>
      <c r="J406" s="608"/>
      <c r="K406" s="608"/>
      <c r="L406" s="608"/>
      <c r="M406" s="609"/>
      <c r="N406" s="607"/>
      <c r="O406" s="609"/>
      <c r="P406" s="650"/>
    </row>
    <row r="407" spans="1:16" ht="20.25" hidden="1" customHeight="1">
      <c r="A407" s="678"/>
      <c r="B407" s="104"/>
      <c r="C407" s="111"/>
      <c r="D407" s="605"/>
      <c r="E407" s="606"/>
      <c r="F407" s="607"/>
      <c r="G407" s="608"/>
      <c r="H407" s="608"/>
      <c r="I407" s="608"/>
      <c r="J407" s="608"/>
      <c r="K407" s="608"/>
      <c r="L407" s="608"/>
      <c r="M407" s="609"/>
      <c r="N407" s="607"/>
      <c r="O407" s="609"/>
      <c r="P407" s="650"/>
    </row>
    <row r="408" spans="1:16" ht="20.25" hidden="1" customHeight="1">
      <c r="A408" s="653"/>
      <c r="B408" s="104"/>
      <c r="C408" s="111"/>
      <c r="D408" s="605"/>
      <c r="E408" s="606"/>
      <c r="F408" s="607"/>
      <c r="G408" s="608"/>
      <c r="H408" s="608"/>
      <c r="I408" s="608"/>
      <c r="J408" s="608"/>
      <c r="K408" s="608"/>
      <c r="L408" s="608"/>
      <c r="M408" s="609"/>
      <c r="N408" s="607"/>
      <c r="O408" s="609"/>
      <c r="P408" s="650"/>
    </row>
    <row r="409" spans="1:16" ht="20.25" hidden="1" customHeight="1">
      <c r="A409" s="653"/>
      <c r="B409" s="104"/>
      <c r="C409" s="111"/>
      <c r="D409" s="605"/>
      <c r="E409" s="606"/>
      <c r="F409" s="607"/>
      <c r="G409" s="608"/>
      <c r="H409" s="608"/>
      <c r="I409" s="608"/>
      <c r="J409" s="608"/>
      <c r="K409" s="608"/>
      <c r="L409" s="608"/>
      <c r="M409" s="609"/>
      <c r="N409" s="607"/>
      <c r="O409" s="609"/>
      <c r="P409" s="650"/>
    </row>
    <row r="410" spans="1:16" ht="20.25" hidden="1" customHeight="1">
      <c r="A410" s="679"/>
      <c r="B410" s="105"/>
      <c r="C410" s="112"/>
      <c r="D410" s="709"/>
      <c r="E410" s="710"/>
      <c r="F410" s="711"/>
      <c r="G410" s="712"/>
      <c r="H410" s="712"/>
      <c r="I410" s="712"/>
      <c r="J410" s="712"/>
      <c r="K410" s="712"/>
      <c r="L410" s="712"/>
      <c r="M410" s="713"/>
      <c r="N410" s="711"/>
      <c r="O410" s="713"/>
      <c r="P410" s="651"/>
    </row>
    <row r="411" spans="1:16" ht="20.25" hidden="1" customHeight="1">
      <c r="A411" s="667">
        <v>41</v>
      </c>
      <c r="B411" s="127" t="e">
        <f>IF('Mau A1'!#REF!="","",'Mau A1'!#REF!)</f>
        <v>#REF!</v>
      </c>
      <c r="C411" s="152" t="e">
        <f>IF('Mau A1'!#REF!="","",'Mau A1'!#REF!)</f>
        <v>#REF!</v>
      </c>
      <c r="D411" s="610"/>
      <c r="E411" s="611"/>
      <c r="F411" s="702"/>
      <c r="G411" s="714"/>
      <c r="H411" s="714"/>
      <c r="I411" s="714"/>
      <c r="J411" s="714"/>
      <c r="K411" s="714"/>
      <c r="L411" s="714"/>
      <c r="M411" s="703"/>
      <c r="N411" s="702"/>
      <c r="O411" s="703"/>
      <c r="P411" s="649">
        <f>N411+N412+N413+N414+N415+N416+N417+N418+N419+N420</f>
        <v>0</v>
      </c>
    </row>
    <row r="412" spans="1:16" ht="20.25" hidden="1" customHeight="1">
      <c r="A412" s="684"/>
      <c r="B412" s="104"/>
      <c r="C412" s="111"/>
      <c r="D412" s="605"/>
      <c r="E412" s="606"/>
      <c r="F412" s="607"/>
      <c r="G412" s="608"/>
      <c r="H412" s="608"/>
      <c r="I412" s="608"/>
      <c r="J412" s="608"/>
      <c r="K412" s="608"/>
      <c r="L412" s="608"/>
      <c r="M412" s="609"/>
      <c r="N412" s="607"/>
      <c r="O412" s="609"/>
      <c r="P412" s="650"/>
    </row>
    <row r="413" spans="1:16" ht="20.25" hidden="1" customHeight="1">
      <c r="A413" s="684"/>
      <c r="B413" s="104"/>
      <c r="C413" s="111"/>
      <c r="D413" s="605"/>
      <c r="E413" s="606"/>
      <c r="F413" s="607"/>
      <c r="G413" s="608"/>
      <c r="H413" s="608"/>
      <c r="I413" s="608"/>
      <c r="J413" s="608"/>
      <c r="K413" s="608"/>
      <c r="L413" s="608"/>
      <c r="M413" s="609"/>
      <c r="N413" s="607"/>
      <c r="O413" s="609"/>
      <c r="P413" s="650"/>
    </row>
    <row r="414" spans="1:16" ht="20.25" hidden="1" customHeight="1">
      <c r="A414" s="684"/>
      <c r="B414" s="104"/>
      <c r="C414" s="111"/>
      <c r="D414" s="605"/>
      <c r="E414" s="606"/>
      <c r="F414" s="607"/>
      <c r="G414" s="608"/>
      <c r="H414" s="608"/>
      <c r="I414" s="608"/>
      <c r="J414" s="608"/>
      <c r="K414" s="608"/>
      <c r="L414" s="608"/>
      <c r="M414" s="609"/>
      <c r="N414" s="607"/>
      <c r="O414" s="609"/>
      <c r="P414" s="650"/>
    </row>
    <row r="415" spans="1:16" ht="20.25" hidden="1" customHeight="1">
      <c r="A415" s="684"/>
      <c r="B415" s="104"/>
      <c r="C415" s="111"/>
      <c r="D415" s="605"/>
      <c r="E415" s="606"/>
      <c r="F415" s="607"/>
      <c r="G415" s="608"/>
      <c r="H415" s="608"/>
      <c r="I415" s="608"/>
      <c r="J415" s="608"/>
      <c r="K415" s="608"/>
      <c r="L415" s="608"/>
      <c r="M415" s="609"/>
      <c r="N415" s="607"/>
      <c r="O415" s="609"/>
      <c r="P415" s="650"/>
    </row>
    <row r="416" spans="1:16" ht="20.25" hidden="1" customHeight="1">
      <c r="A416" s="684"/>
      <c r="B416" s="104"/>
      <c r="C416" s="111"/>
      <c r="D416" s="605"/>
      <c r="E416" s="606"/>
      <c r="F416" s="607"/>
      <c r="G416" s="608"/>
      <c r="H416" s="608"/>
      <c r="I416" s="608"/>
      <c r="J416" s="608"/>
      <c r="K416" s="608"/>
      <c r="L416" s="608"/>
      <c r="M416" s="609"/>
      <c r="N416" s="607"/>
      <c r="O416" s="609"/>
      <c r="P416" s="650"/>
    </row>
    <row r="417" spans="1:16" ht="20.25" hidden="1" customHeight="1">
      <c r="A417" s="684"/>
      <c r="B417" s="104"/>
      <c r="C417" s="111"/>
      <c r="D417" s="605"/>
      <c r="E417" s="606"/>
      <c r="F417" s="607"/>
      <c r="G417" s="608"/>
      <c r="H417" s="608"/>
      <c r="I417" s="608"/>
      <c r="J417" s="608"/>
      <c r="K417" s="608"/>
      <c r="L417" s="608"/>
      <c r="M417" s="609"/>
      <c r="N417" s="607"/>
      <c r="O417" s="609"/>
      <c r="P417" s="650"/>
    </row>
    <row r="418" spans="1:16" ht="20.25" hidden="1" customHeight="1">
      <c r="A418" s="668"/>
      <c r="B418" s="104"/>
      <c r="C418" s="111"/>
      <c r="D418" s="605"/>
      <c r="E418" s="606"/>
      <c r="F418" s="607"/>
      <c r="G418" s="608"/>
      <c r="H418" s="608"/>
      <c r="I418" s="608"/>
      <c r="J418" s="608"/>
      <c r="K418" s="608"/>
      <c r="L418" s="608"/>
      <c r="M418" s="609"/>
      <c r="N418" s="607"/>
      <c r="O418" s="609"/>
      <c r="P418" s="650"/>
    </row>
    <row r="419" spans="1:16" ht="20.25" hidden="1" customHeight="1">
      <c r="A419" s="668"/>
      <c r="B419" s="104"/>
      <c r="C419" s="111"/>
      <c r="D419" s="605"/>
      <c r="E419" s="606"/>
      <c r="F419" s="607"/>
      <c r="G419" s="608"/>
      <c r="H419" s="608"/>
      <c r="I419" s="608"/>
      <c r="J419" s="608"/>
      <c r="K419" s="608"/>
      <c r="L419" s="608"/>
      <c r="M419" s="609"/>
      <c r="N419" s="607"/>
      <c r="O419" s="609"/>
      <c r="P419" s="650"/>
    </row>
    <row r="420" spans="1:16" ht="20.25" hidden="1" customHeight="1">
      <c r="A420" s="669"/>
      <c r="B420" s="105"/>
      <c r="C420" s="112"/>
      <c r="D420" s="638"/>
      <c r="E420" s="639"/>
      <c r="F420" s="622"/>
      <c r="G420" s="704"/>
      <c r="H420" s="704"/>
      <c r="I420" s="704"/>
      <c r="J420" s="704"/>
      <c r="K420" s="704"/>
      <c r="L420" s="704"/>
      <c r="M420" s="623"/>
      <c r="N420" s="622"/>
      <c r="O420" s="623"/>
      <c r="P420" s="651"/>
    </row>
    <row r="421" spans="1:16" ht="20.25" hidden="1" customHeight="1">
      <c r="A421" s="652">
        <v>42</v>
      </c>
      <c r="B421" s="127" t="e">
        <f>IF('Mau A1'!#REF!="","",'Mau A1'!#REF!)</f>
        <v>#REF!</v>
      </c>
      <c r="C421" s="152" t="e">
        <f>IF('Mau A1'!#REF!="","",'Mau A1'!#REF!)</f>
        <v>#REF!</v>
      </c>
      <c r="D421" s="705"/>
      <c r="E421" s="701"/>
      <c r="F421" s="658"/>
      <c r="G421" s="706"/>
      <c r="H421" s="706"/>
      <c r="I421" s="706"/>
      <c r="J421" s="706"/>
      <c r="K421" s="706"/>
      <c r="L421" s="706"/>
      <c r="M421" s="659"/>
      <c r="N421" s="658"/>
      <c r="O421" s="659"/>
      <c r="P421" s="649">
        <f>N421+N422+N423+N424+N425+N426+N427+N428+N429+N430</f>
        <v>0</v>
      </c>
    </row>
    <row r="422" spans="1:16" ht="20.25" hidden="1" customHeight="1">
      <c r="A422" s="678"/>
      <c r="B422" s="104"/>
      <c r="C422" s="111"/>
      <c r="D422" s="605"/>
      <c r="E422" s="606"/>
      <c r="F422" s="607"/>
      <c r="G422" s="608"/>
      <c r="H422" s="608"/>
      <c r="I422" s="608"/>
      <c r="J422" s="608"/>
      <c r="K422" s="608"/>
      <c r="L422" s="608"/>
      <c r="M422" s="609"/>
      <c r="N422" s="607"/>
      <c r="O422" s="609"/>
      <c r="P422" s="650"/>
    </row>
    <row r="423" spans="1:16" ht="20.25" hidden="1" customHeight="1">
      <c r="A423" s="678"/>
      <c r="B423" s="104"/>
      <c r="C423" s="111"/>
      <c r="D423" s="605"/>
      <c r="E423" s="606"/>
      <c r="F423" s="607"/>
      <c r="G423" s="608"/>
      <c r="H423" s="608"/>
      <c r="I423" s="608"/>
      <c r="J423" s="608"/>
      <c r="K423" s="608"/>
      <c r="L423" s="608"/>
      <c r="M423" s="609"/>
      <c r="N423" s="607"/>
      <c r="O423" s="609"/>
      <c r="P423" s="650"/>
    </row>
    <row r="424" spans="1:16" ht="20.25" hidden="1" customHeight="1">
      <c r="A424" s="678"/>
      <c r="B424" s="104"/>
      <c r="C424" s="111"/>
      <c r="D424" s="605"/>
      <c r="E424" s="606"/>
      <c r="F424" s="607"/>
      <c r="G424" s="608"/>
      <c r="H424" s="608"/>
      <c r="I424" s="608"/>
      <c r="J424" s="608"/>
      <c r="K424" s="608"/>
      <c r="L424" s="608"/>
      <c r="M424" s="609"/>
      <c r="N424" s="607"/>
      <c r="O424" s="609"/>
      <c r="P424" s="650"/>
    </row>
    <row r="425" spans="1:16" ht="20.25" hidden="1" customHeight="1">
      <c r="A425" s="678"/>
      <c r="B425" s="104"/>
      <c r="C425" s="111"/>
      <c r="D425" s="605"/>
      <c r="E425" s="606"/>
      <c r="F425" s="607"/>
      <c r="G425" s="608"/>
      <c r="H425" s="608"/>
      <c r="I425" s="608"/>
      <c r="J425" s="608"/>
      <c r="K425" s="608"/>
      <c r="L425" s="608"/>
      <c r="M425" s="609"/>
      <c r="N425" s="607"/>
      <c r="O425" s="609"/>
      <c r="P425" s="650"/>
    </row>
    <row r="426" spans="1:16" ht="20.25" hidden="1" customHeight="1">
      <c r="A426" s="678"/>
      <c r="B426" s="104"/>
      <c r="C426" s="111"/>
      <c r="D426" s="605"/>
      <c r="E426" s="606"/>
      <c r="F426" s="607"/>
      <c r="G426" s="608"/>
      <c r="H426" s="608"/>
      <c r="I426" s="608"/>
      <c r="J426" s="608"/>
      <c r="K426" s="608"/>
      <c r="L426" s="608"/>
      <c r="M426" s="609"/>
      <c r="N426" s="607"/>
      <c r="O426" s="609"/>
      <c r="P426" s="650"/>
    </row>
    <row r="427" spans="1:16" ht="20.25" hidden="1" customHeight="1">
      <c r="A427" s="678"/>
      <c r="B427" s="104"/>
      <c r="C427" s="111"/>
      <c r="D427" s="605"/>
      <c r="E427" s="606"/>
      <c r="F427" s="607"/>
      <c r="G427" s="608"/>
      <c r="H427" s="608"/>
      <c r="I427" s="608"/>
      <c r="J427" s="608"/>
      <c r="K427" s="608"/>
      <c r="L427" s="608"/>
      <c r="M427" s="609"/>
      <c r="N427" s="607"/>
      <c r="O427" s="609"/>
      <c r="P427" s="650"/>
    </row>
    <row r="428" spans="1:16" ht="20.25" hidden="1" customHeight="1">
      <c r="A428" s="653"/>
      <c r="B428" s="104"/>
      <c r="C428" s="111"/>
      <c r="D428" s="605"/>
      <c r="E428" s="606"/>
      <c r="F428" s="607"/>
      <c r="G428" s="608"/>
      <c r="H428" s="608"/>
      <c r="I428" s="608"/>
      <c r="J428" s="608"/>
      <c r="K428" s="608"/>
      <c r="L428" s="608"/>
      <c r="M428" s="609"/>
      <c r="N428" s="607"/>
      <c r="O428" s="609"/>
      <c r="P428" s="650"/>
    </row>
    <row r="429" spans="1:16" ht="20.25" hidden="1" customHeight="1">
      <c r="A429" s="653"/>
      <c r="B429" s="104"/>
      <c r="C429" s="111"/>
      <c r="D429" s="605"/>
      <c r="E429" s="606"/>
      <c r="F429" s="607"/>
      <c r="G429" s="608"/>
      <c r="H429" s="608"/>
      <c r="I429" s="608"/>
      <c r="J429" s="608"/>
      <c r="K429" s="608"/>
      <c r="L429" s="608"/>
      <c r="M429" s="609"/>
      <c r="N429" s="607"/>
      <c r="O429" s="609"/>
      <c r="P429" s="650"/>
    </row>
    <row r="430" spans="1:16" ht="20.25" hidden="1" customHeight="1">
      <c r="A430" s="654"/>
      <c r="B430" s="105"/>
      <c r="C430" s="112"/>
      <c r="D430" s="707"/>
      <c r="E430" s="708"/>
      <c r="F430" s="622"/>
      <c r="G430" s="704"/>
      <c r="H430" s="704"/>
      <c r="I430" s="704"/>
      <c r="J430" s="704"/>
      <c r="K430" s="704"/>
      <c r="L430" s="704"/>
      <c r="M430" s="623"/>
      <c r="N430" s="622"/>
      <c r="O430" s="623"/>
      <c r="P430" s="651"/>
    </row>
    <row r="431" spans="1:16" ht="20.25" hidden="1" customHeight="1">
      <c r="A431" s="667">
        <v>43</v>
      </c>
      <c r="B431" s="127" t="e">
        <f>IF('Mau A1'!#REF!="","",'Mau A1'!#REF!)</f>
        <v>#REF!</v>
      </c>
      <c r="C431" s="152" t="e">
        <f>IF('Mau A1'!#REF!="","",'Mau A1'!#REF!)</f>
        <v>#REF!</v>
      </c>
      <c r="D431" s="610"/>
      <c r="E431" s="611"/>
      <c r="F431" s="702"/>
      <c r="G431" s="714"/>
      <c r="H431" s="714"/>
      <c r="I431" s="714"/>
      <c r="J431" s="714"/>
      <c r="K431" s="714"/>
      <c r="L431" s="714"/>
      <c r="M431" s="703"/>
      <c r="N431" s="702"/>
      <c r="O431" s="703"/>
      <c r="P431" s="649">
        <f>N431+N432+N433+N434+N435+N436+N437+N438+N439+N440</f>
        <v>0</v>
      </c>
    </row>
    <row r="432" spans="1:16" ht="20.25" hidden="1" customHeight="1">
      <c r="A432" s="684"/>
      <c r="B432" s="104"/>
      <c r="C432" s="111"/>
      <c r="D432" s="605"/>
      <c r="E432" s="606"/>
      <c r="F432" s="607"/>
      <c r="G432" s="608"/>
      <c r="H432" s="608"/>
      <c r="I432" s="608"/>
      <c r="J432" s="608"/>
      <c r="K432" s="608"/>
      <c r="L432" s="608"/>
      <c r="M432" s="609"/>
      <c r="N432" s="607"/>
      <c r="O432" s="609"/>
      <c r="P432" s="650"/>
    </row>
    <row r="433" spans="1:16" ht="20.25" hidden="1" customHeight="1">
      <c r="A433" s="684"/>
      <c r="B433" s="104"/>
      <c r="C433" s="111"/>
      <c r="D433" s="605"/>
      <c r="E433" s="606"/>
      <c r="F433" s="607"/>
      <c r="G433" s="608"/>
      <c r="H433" s="608"/>
      <c r="I433" s="608"/>
      <c r="J433" s="608"/>
      <c r="K433" s="608"/>
      <c r="L433" s="608"/>
      <c r="M433" s="609"/>
      <c r="N433" s="607"/>
      <c r="O433" s="609"/>
      <c r="P433" s="650"/>
    </row>
    <row r="434" spans="1:16" ht="20.25" hidden="1" customHeight="1">
      <c r="A434" s="684"/>
      <c r="B434" s="104"/>
      <c r="C434" s="111"/>
      <c r="D434" s="605"/>
      <c r="E434" s="606"/>
      <c r="F434" s="607"/>
      <c r="G434" s="608"/>
      <c r="H434" s="608"/>
      <c r="I434" s="608"/>
      <c r="J434" s="608"/>
      <c r="K434" s="608"/>
      <c r="L434" s="608"/>
      <c r="M434" s="609"/>
      <c r="N434" s="607"/>
      <c r="O434" s="609"/>
      <c r="P434" s="650"/>
    </row>
    <row r="435" spans="1:16" ht="20.25" hidden="1" customHeight="1">
      <c r="A435" s="684"/>
      <c r="B435" s="104"/>
      <c r="C435" s="111"/>
      <c r="D435" s="605"/>
      <c r="E435" s="606"/>
      <c r="F435" s="607"/>
      <c r="G435" s="608"/>
      <c r="H435" s="608"/>
      <c r="I435" s="608"/>
      <c r="J435" s="608"/>
      <c r="K435" s="608"/>
      <c r="L435" s="608"/>
      <c r="M435" s="609"/>
      <c r="N435" s="607"/>
      <c r="O435" s="609"/>
      <c r="P435" s="650"/>
    </row>
    <row r="436" spans="1:16" ht="20.25" hidden="1" customHeight="1">
      <c r="A436" s="684"/>
      <c r="B436" s="104"/>
      <c r="C436" s="111"/>
      <c r="D436" s="605"/>
      <c r="E436" s="606"/>
      <c r="F436" s="607"/>
      <c r="G436" s="608"/>
      <c r="H436" s="608"/>
      <c r="I436" s="608"/>
      <c r="J436" s="608"/>
      <c r="K436" s="608"/>
      <c r="L436" s="608"/>
      <c r="M436" s="609"/>
      <c r="N436" s="607"/>
      <c r="O436" s="609"/>
      <c r="P436" s="650"/>
    </row>
    <row r="437" spans="1:16" ht="20.25" hidden="1" customHeight="1">
      <c r="A437" s="684"/>
      <c r="B437" s="104"/>
      <c r="C437" s="111"/>
      <c r="D437" s="605"/>
      <c r="E437" s="606"/>
      <c r="F437" s="607"/>
      <c r="G437" s="608"/>
      <c r="H437" s="608"/>
      <c r="I437" s="608"/>
      <c r="J437" s="608"/>
      <c r="K437" s="608"/>
      <c r="L437" s="608"/>
      <c r="M437" s="609"/>
      <c r="N437" s="607"/>
      <c r="O437" s="609"/>
      <c r="P437" s="650"/>
    </row>
    <row r="438" spans="1:16" ht="20.25" hidden="1" customHeight="1">
      <c r="A438" s="668"/>
      <c r="B438" s="104"/>
      <c r="C438" s="111"/>
      <c r="D438" s="605"/>
      <c r="E438" s="606"/>
      <c r="F438" s="607"/>
      <c r="G438" s="608"/>
      <c r="H438" s="608"/>
      <c r="I438" s="608"/>
      <c r="J438" s="608"/>
      <c r="K438" s="608"/>
      <c r="L438" s="608"/>
      <c r="M438" s="609"/>
      <c r="N438" s="607"/>
      <c r="O438" s="609"/>
      <c r="P438" s="650"/>
    </row>
    <row r="439" spans="1:16" ht="20.25" hidden="1" customHeight="1">
      <c r="A439" s="668"/>
      <c r="B439" s="104"/>
      <c r="C439" s="111"/>
      <c r="D439" s="605"/>
      <c r="E439" s="606"/>
      <c r="F439" s="607"/>
      <c r="G439" s="608"/>
      <c r="H439" s="608"/>
      <c r="I439" s="608"/>
      <c r="J439" s="608"/>
      <c r="K439" s="608"/>
      <c r="L439" s="608"/>
      <c r="M439" s="609"/>
      <c r="N439" s="607"/>
      <c r="O439" s="609"/>
      <c r="P439" s="650"/>
    </row>
    <row r="440" spans="1:16" ht="20.25" hidden="1" customHeight="1">
      <c r="A440" s="669"/>
      <c r="B440" s="105"/>
      <c r="C440" s="112"/>
      <c r="D440" s="638"/>
      <c r="E440" s="639"/>
      <c r="F440" s="622"/>
      <c r="G440" s="704"/>
      <c r="H440" s="704"/>
      <c r="I440" s="704"/>
      <c r="J440" s="704"/>
      <c r="K440" s="704"/>
      <c r="L440" s="704"/>
      <c r="M440" s="623"/>
      <c r="N440" s="622"/>
      <c r="O440" s="623"/>
      <c r="P440" s="651"/>
    </row>
    <row r="441" spans="1:16" ht="20.25" hidden="1" customHeight="1">
      <c r="A441" s="652">
        <v>44</v>
      </c>
      <c r="B441" s="127" t="e">
        <f>IF('Mau A1'!#REF!="","",'Mau A1'!#REF!)</f>
        <v>#REF!</v>
      </c>
      <c r="C441" s="152" t="e">
        <f>IF('Mau A1'!#REF!="","",'Mau A1'!#REF!)</f>
        <v>#REF!</v>
      </c>
      <c r="D441" s="705"/>
      <c r="E441" s="701"/>
      <c r="F441" s="658"/>
      <c r="G441" s="706"/>
      <c r="H441" s="706"/>
      <c r="I441" s="706"/>
      <c r="J441" s="706"/>
      <c r="K441" s="706"/>
      <c r="L441" s="706"/>
      <c r="M441" s="659"/>
      <c r="N441" s="658"/>
      <c r="O441" s="659"/>
      <c r="P441" s="649">
        <f>N441+N442+N443+N444+N445+N446+N447+N448+N449+N450</f>
        <v>0</v>
      </c>
    </row>
    <row r="442" spans="1:16" ht="20.25" hidden="1" customHeight="1">
      <c r="A442" s="678"/>
      <c r="B442" s="104"/>
      <c r="C442" s="111"/>
      <c r="D442" s="605"/>
      <c r="E442" s="606"/>
      <c r="F442" s="607"/>
      <c r="G442" s="608"/>
      <c r="H442" s="608"/>
      <c r="I442" s="608"/>
      <c r="J442" s="608"/>
      <c r="K442" s="608"/>
      <c r="L442" s="608"/>
      <c r="M442" s="609"/>
      <c r="N442" s="607"/>
      <c r="O442" s="609"/>
      <c r="P442" s="650"/>
    </row>
    <row r="443" spans="1:16" ht="20.25" hidden="1" customHeight="1">
      <c r="A443" s="678"/>
      <c r="B443" s="104"/>
      <c r="C443" s="111"/>
      <c r="D443" s="605"/>
      <c r="E443" s="606"/>
      <c r="F443" s="607"/>
      <c r="G443" s="608"/>
      <c r="H443" s="608"/>
      <c r="I443" s="608"/>
      <c r="J443" s="608"/>
      <c r="K443" s="608"/>
      <c r="L443" s="608"/>
      <c r="M443" s="609"/>
      <c r="N443" s="607"/>
      <c r="O443" s="609"/>
      <c r="P443" s="650"/>
    </row>
    <row r="444" spans="1:16" ht="20.25" hidden="1" customHeight="1">
      <c r="A444" s="678"/>
      <c r="B444" s="104"/>
      <c r="C444" s="111"/>
      <c r="D444" s="605"/>
      <c r="E444" s="606"/>
      <c r="F444" s="607"/>
      <c r="G444" s="608"/>
      <c r="H444" s="608"/>
      <c r="I444" s="608"/>
      <c r="J444" s="608"/>
      <c r="K444" s="608"/>
      <c r="L444" s="608"/>
      <c r="M444" s="609"/>
      <c r="N444" s="607"/>
      <c r="O444" s="609"/>
      <c r="P444" s="650"/>
    </row>
    <row r="445" spans="1:16" ht="20.25" hidden="1" customHeight="1">
      <c r="A445" s="678"/>
      <c r="B445" s="104"/>
      <c r="C445" s="111"/>
      <c r="D445" s="605"/>
      <c r="E445" s="606"/>
      <c r="F445" s="607"/>
      <c r="G445" s="608"/>
      <c r="H445" s="608"/>
      <c r="I445" s="608"/>
      <c r="J445" s="608"/>
      <c r="K445" s="608"/>
      <c r="L445" s="608"/>
      <c r="M445" s="609"/>
      <c r="N445" s="607"/>
      <c r="O445" s="609"/>
      <c r="P445" s="650"/>
    </row>
    <row r="446" spans="1:16" ht="20.25" hidden="1" customHeight="1">
      <c r="A446" s="678"/>
      <c r="B446" s="104"/>
      <c r="C446" s="111"/>
      <c r="D446" s="605"/>
      <c r="E446" s="606"/>
      <c r="F446" s="607"/>
      <c r="G446" s="608"/>
      <c r="H446" s="608"/>
      <c r="I446" s="608"/>
      <c r="J446" s="608"/>
      <c r="K446" s="608"/>
      <c r="L446" s="608"/>
      <c r="M446" s="609"/>
      <c r="N446" s="607"/>
      <c r="O446" s="609"/>
      <c r="P446" s="650"/>
    </row>
    <row r="447" spans="1:16" ht="20.25" hidden="1" customHeight="1">
      <c r="A447" s="678"/>
      <c r="B447" s="104"/>
      <c r="C447" s="111"/>
      <c r="D447" s="605"/>
      <c r="E447" s="606"/>
      <c r="F447" s="607"/>
      <c r="G447" s="608"/>
      <c r="H447" s="608"/>
      <c r="I447" s="608"/>
      <c r="J447" s="608"/>
      <c r="K447" s="608"/>
      <c r="L447" s="608"/>
      <c r="M447" s="609"/>
      <c r="N447" s="607"/>
      <c r="O447" s="609"/>
      <c r="P447" s="650"/>
    </row>
    <row r="448" spans="1:16" ht="20.25" hidden="1" customHeight="1">
      <c r="A448" s="653"/>
      <c r="B448" s="104"/>
      <c r="C448" s="111"/>
      <c r="D448" s="605"/>
      <c r="E448" s="606"/>
      <c r="F448" s="607"/>
      <c r="G448" s="608"/>
      <c r="H448" s="608"/>
      <c r="I448" s="608"/>
      <c r="J448" s="608"/>
      <c r="K448" s="608"/>
      <c r="L448" s="608"/>
      <c r="M448" s="609"/>
      <c r="N448" s="607"/>
      <c r="O448" s="609"/>
      <c r="P448" s="650"/>
    </row>
    <row r="449" spans="1:16" ht="20.25" hidden="1" customHeight="1">
      <c r="A449" s="653"/>
      <c r="B449" s="104"/>
      <c r="C449" s="111"/>
      <c r="D449" s="605"/>
      <c r="E449" s="606"/>
      <c r="F449" s="607"/>
      <c r="G449" s="608"/>
      <c r="H449" s="608"/>
      <c r="I449" s="608"/>
      <c r="J449" s="608"/>
      <c r="K449" s="608"/>
      <c r="L449" s="608"/>
      <c r="M449" s="609"/>
      <c r="N449" s="607"/>
      <c r="O449" s="609"/>
      <c r="P449" s="650"/>
    </row>
    <row r="450" spans="1:16" ht="20.25" hidden="1" customHeight="1">
      <c r="A450" s="654"/>
      <c r="B450" s="105"/>
      <c r="C450" s="112"/>
      <c r="D450" s="707"/>
      <c r="E450" s="708"/>
      <c r="F450" s="622"/>
      <c r="G450" s="704"/>
      <c r="H450" s="704"/>
      <c r="I450" s="704"/>
      <c r="J450" s="704"/>
      <c r="K450" s="704"/>
      <c r="L450" s="704"/>
      <c r="M450" s="623"/>
      <c r="N450" s="622"/>
      <c r="O450" s="623"/>
      <c r="P450" s="651"/>
    </row>
    <row r="451" spans="1:16" ht="20.25" hidden="1" customHeight="1">
      <c r="A451" s="678">
        <v>45</v>
      </c>
      <c r="B451" s="127" t="e">
        <f>IF('Mau A1'!#REF!="","",'Mau A1'!#REF!)</f>
        <v>#REF!</v>
      </c>
      <c r="C451" s="152" t="e">
        <f>IF('Mau A1'!#REF!="","",'Mau A1'!#REF!)</f>
        <v>#REF!</v>
      </c>
      <c r="D451" s="705"/>
      <c r="E451" s="701"/>
      <c r="F451" s="658"/>
      <c r="G451" s="706"/>
      <c r="H451" s="706"/>
      <c r="I451" s="706"/>
      <c r="J451" s="706"/>
      <c r="K451" s="706"/>
      <c r="L451" s="706"/>
      <c r="M451" s="659"/>
      <c r="N451" s="658"/>
      <c r="O451" s="659"/>
      <c r="P451" s="649">
        <f>N451+N452+N453+N454+N455+N456+N457+N458+N459+N460</f>
        <v>0</v>
      </c>
    </row>
    <row r="452" spans="1:16" ht="20.25" hidden="1" customHeight="1">
      <c r="A452" s="678"/>
      <c r="B452" s="104"/>
      <c r="C452" s="111"/>
      <c r="D452" s="605"/>
      <c r="E452" s="606"/>
      <c r="F452" s="607"/>
      <c r="G452" s="608"/>
      <c r="H452" s="608"/>
      <c r="I452" s="608"/>
      <c r="J452" s="608"/>
      <c r="K452" s="608"/>
      <c r="L452" s="608"/>
      <c r="M452" s="609"/>
      <c r="N452" s="607"/>
      <c r="O452" s="609"/>
      <c r="P452" s="650"/>
    </row>
    <row r="453" spans="1:16" ht="20.25" hidden="1" customHeight="1">
      <c r="A453" s="678"/>
      <c r="B453" s="104"/>
      <c r="C453" s="111"/>
      <c r="D453" s="605"/>
      <c r="E453" s="606"/>
      <c r="F453" s="607"/>
      <c r="G453" s="608"/>
      <c r="H453" s="608"/>
      <c r="I453" s="608"/>
      <c r="J453" s="608"/>
      <c r="K453" s="608"/>
      <c r="L453" s="608"/>
      <c r="M453" s="609"/>
      <c r="N453" s="607"/>
      <c r="O453" s="609"/>
      <c r="P453" s="650"/>
    </row>
    <row r="454" spans="1:16" ht="20.25" hidden="1" customHeight="1">
      <c r="A454" s="678"/>
      <c r="B454" s="104"/>
      <c r="C454" s="111"/>
      <c r="D454" s="605"/>
      <c r="E454" s="606"/>
      <c r="F454" s="607"/>
      <c r="G454" s="608"/>
      <c r="H454" s="608"/>
      <c r="I454" s="608"/>
      <c r="J454" s="608"/>
      <c r="K454" s="608"/>
      <c r="L454" s="608"/>
      <c r="M454" s="609"/>
      <c r="N454" s="607"/>
      <c r="O454" s="609"/>
      <c r="P454" s="650"/>
    </row>
    <row r="455" spans="1:16" ht="20.25" hidden="1" customHeight="1">
      <c r="A455" s="678"/>
      <c r="B455" s="104"/>
      <c r="C455" s="111"/>
      <c r="D455" s="605"/>
      <c r="E455" s="606"/>
      <c r="F455" s="607"/>
      <c r="G455" s="608"/>
      <c r="H455" s="608"/>
      <c r="I455" s="608"/>
      <c r="J455" s="608"/>
      <c r="K455" s="608"/>
      <c r="L455" s="608"/>
      <c r="M455" s="609"/>
      <c r="N455" s="607"/>
      <c r="O455" s="609"/>
      <c r="P455" s="650"/>
    </row>
    <row r="456" spans="1:16" ht="20.25" hidden="1" customHeight="1">
      <c r="A456" s="678"/>
      <c r="B456" s="104"/>
      <c r="C456" s="111"/>
      <c r="D456" s="605"/>
      <c r="E456" s="606"/>
      <c r="F456" s="607"/>
      <c r="G456" s="608"/>
      <c r="H456" s="608"/>
      <c r="I456" s="608"/>
      <c r="J456" s="608"/>
      <c r="K456" s="608"/>
      <c r="L456" s="608"/>
      <c r="M456" s="609"/>
      <c r="N456" s="607"/>
      <c r="O456" s="609"/>
      <c r="P456" s="650"/>
    </row>
    <row r="457" spans="1:16" ht="20.25" hidden="1" customHeight="1">
      <c r="A457" s="678"/>
      <c r="B457" s="104"/>
      <c r="C457" s="111"/>
      <c r="D457" s="605"/>
      <c r="E457" s="606"/>
      <c r="F457" s="607"/>
      <c r="G457" s="608"/>
      <c r="H457" s="608"/>
      <c r="I457" s="608"/>
      <c r="J457" s="608"/>
      <c r="K457" s="608"/>
      <c r="L457" s="608"/>
      <c r="M457" s="609"/>
      <c r="N457" s="607"/>
      <c r="O457" s="609"/>
      <c r="P457" s="650"/>
    </row>
    <row r="458" spans="1:16" ht="20.25" hidden="1" customHeight="1">
      <c r="A458" s="653"/>
      <c r="B458" s="104"/>
      <c r="C458" s="111"/>
      <c r="D458" s="605"/>
      <c r="E458" s="606"/>
      <c r="F458" s="607"/>
      <c r="G458" s="608"/>
      <c r="H458" s="608"/>
      <c r="I458" s="608"/>
      <c r="J458" s="608"/>
      <c r="K458" s="608"/>
      <c r="L458" s="608"/>
      <c r="M458" s="609"/>
      <c r="N458" s="607"/>
      <c r="O458" s="609"/>
      <c r="P458" s="650"/>
    </row>
    <row r="459" spans="1:16" ht="20.25" hidden="1" customHeight="1">
      <c r="A459" s="653"/>
      <c r="B459" s="104"/>
      <c r="C459" s="111"/>
      <c r="D459" s="605"/>
      <c r="E459" s="606"/>
      <c r="F459" s="607"/>
      <c r="G459" s="608"/>
      <c r="H459" s="608"/>
      <c r="I459" s="608"/>
      <c r="J459" s="608"/>
      <c r="K459" s="608"/>
      <c r="L459" s="608"/>
      <c r="M459" s="609"/>
      <c r="N459" s="607"/>
      <c r="O459" s="609"/>
      <c r="P459" s="650"/>
    </row>
    <row r="460" spans="1:16" ht="20.25" hidden="1" customHeight="1">
      <c r="A460" s="679"/>
      <c r="B460" s="105"/>
      <c r="C460" s="112"/>
      <c r="D460" s="709"/>
      <c r="E460" s="710"/>
      <c r="F460" s="711"/>
      <c r="G460" s="712"/>
      <c r="H460" s="712"/>
      <c r="I460" s="712"/>
      <c r="J460" s="712"/>
      <c r="K460" s="712"/>
      <c r="L460" s="712"/>
      <c r="M460" s="713"/>
      <c r="N460" s="711"/>
      <c r="O460" s="713"/>
      <c r="P460" s="651"/>
    </row>
    <row r="461" spans="1:16" ht="20.25" hidden="1" customHeight="1">
      <c r="A461" s="667">
        <v>46</v>
      </c>
      <c r="B461" s="127" t="e">
        <f>IF('Mau A1'!#REF!="","",'Mau A1'!#REF!)</f>
        <v>#REF!</v>
      </c>
      <c r="C461" s="152" t="e">
        <f>IF('Mau A1'!#REF!="","",'Mau A1'!#REF!)</f>
        <v>#REF!</v>
      </c>
      <c r="D461" s="610"/>
      <c r="E461" s="611"/>
      <c r="F461" s="702"/>
      <c r="G461" s="714"/>
      <c r="H461" s="714"/>
      <c r="I461" s="714"/>
      <c r="J461" s="714"/>
      <c r="K461" s="714"/>
      <c r="L461" s="714"/>
      <c r="M461" s="703"/>
      <c r="N461" s="702"/>
      <c r="O461" s="703"/>
      <c r="P461" s="649">
        <f>N461+N462+N463+N464+N465+N466+N467+N468+N469+N470</f>
        <v>0</v>
      </c>
    </row>
    <row r="462" spans="1:16" ht="20.25" hidden="1" customHeight="1">
      <c r="A462" s="684"/>
      <c r="B462" s="104"/>
      <c r="C462" s="111"/>
      <c r="D462" s="605"/>
      <c r="E462" s="606"/>
      <c r="F462" s="607"/>
      <c r="G462" s="608"/>
      <c r="H462" s="608"/>
      <c r="I462" s="608"/>
      <c r="J462" s="608"/>
      <c r="K462" s="608"/>
      <c r="L462" s="608"/>
      <c r="M462" s="609"/>
      <c r="N462" s="607"/>
      <c r="O462" s="609"/>
      <c r="P462" s="650"/>
    </row>
    <row r="463" spans="1:16" ht="20.25" hidden="1" customHeight="1">
      <c r="A463" s="684"/>
      <c r="B463" s="104"/>
      <c r="C463" s="111"/>
      <c r="D463" s="605"/>
      <c r="E463" s="606"/>
      <c r="F463" s="607"/>
      <c r="G463" s="608"/>
      <c r="H463" s="608"/>
      <c r="I463" s="608"/>
      <c r="J463" s="608"/>
      <c r="K463" s="608"/>
      <c r="L463" s="608"/>
      <c r="M463" s="609"/>
      <c r="N463" s="607"/>
      <c r="O463" s="609"/>
      <c r="P463" s="650"/>
    </row>
    <row r="464" spans="1:16" ht="20.25" hidden="1" customHeight="1">
      <c r="A464" s="684"/>
      <c r="B464" s="104"/>
      <c r="C464" s="111"/>
      <c r="D464" s="605"/>
      <c r="E464" s="606"/>
      <c r="F464" s="607"/>
      <c r="G464" s="608"/>
      <c r="H464" s="608"/>
      <c r="I464" s="608"/>
      <c r="J464" s="608"/>
      <c r="K464" s="608"/>
      <c r="L464" s="608"/>
      <c r="M464" s="609"/>
      <c r="N464" s="607"/>
      <c r="O464" s="609"/>
      <c r="P464" s="650"/>
    </row>
    <row r="465" spans="1:16" ht="20.25" hidden="1" customHeight="1">
      <c r="A465" s="684"/>
      <c r="B465" s="104"/>
      <c r="C465" s="111"/>
      <c r="D465" s="605"/>
      <c r="E465" s="606"/>
      <c r="F465" s="607"/>
      <c r="G465" s="608"/>
      <c r="H465" s="608"/>
      <c r="I465" s="608"/>
      <c r="J465" s="608"/>
      <c r="K465" s="608"/>
      <c r="L465" s="608"/>
      <c r="M465" s="609"/>
      <c r="N465" s="607"/>
      <c r="O465" s="609"/>
      <c r="P465" s="650"/>
    </row>
    <row r="466" spans="1:16" ht="20.25" hidden="1" customHeight="1">
      <c r="A466" s="684"/>
      <c r="B466" s="104"/>
      <c r="C466" s="111"/>
      <c r="D466" s="605"/>
      <c r="E466" s="606"/>
      <c r="F466" s="607"/>
      <c r="G466" s="608"/>
      <c r="H466" s="608"/>
      <c r="I466" s="608"/>
      <c r="J466" s="608"/>
      <c r="K466" s="608"/>
      <c r="L466" s="608"/>
      <c r="M466" s="609"/>
      <c r="N466" s="607"/>
      <c r="O466" s="609"/>
      <c r="P466" s="650"/>
    </row>
    <row r="467" spans="1:16" ht="20.25" hidden="1" customHeight="1">
      <c r="A467" s="684"/>
      <c r="B467" s="104"/>
      <c r="C467" s="111"/>
      <c r="D467" s="605"/>
      <c r="E467" s="606"/>
      <c r="F467" s="607"/>
      <c r="G467" s="608"/>
      <c r="H467" s="608"/>
      <c r="I467" s="608"/>
      <c r="J467" s="608"/>
      <c r="K467" s="608"/>
      <c r="L467" s="608"/>
      <c r="M467" s="609"/>
      <c r="N467" s="607"/>
      <c r="O467" s="609"/>
      <c r="P467" s="650"/>
    </row>
    <row r="468" spans="1:16" ht="20.25" hidden="1" customHeight="1">
      <c r="A468" s="668"/>
      <c r="B468" s="104"/>
      <c r="C468" s="111"/>
      <c r="D468" s="605"/>
      <c r="E468" s="606"/>
      <c r="F468" s="607"/>
      <c r="G468" s="608"/>
      <c r="H468" s="608"/>
      <c r="I468" s="608"/>
      <c r="J468" s="608"/>
      <c r="K468" s="608"/>
      <c r="L468" s="608"/>
      <c r="M468" s="609"/>
      <c r="N468" s="607"/>
      <c r="O468" s="609"/>
      <c r="P468" s="650"/>
    </row>
    <row r="469" spans="1:16" ht="20.25" hidden="1" customHeight="1">
      <c r="A469" s="668"/>
      <c r="B469" s="104"/>
      <c r="C469" s="111"/>
      <c r="D469" s="605"/>
      <c r="E469" s="606"/>
      <c r="F469" s="607"/>
      <c r="G469" s="608"/>
      <c r="H469" s="608"/>
      <c r="I469" s="608"/>
      <c r="J469" s="608"/>
      <c r="K469" s="608"/>
      <c r="L469" s="608"/>
      <c r="M469" s="609"/>
      <c r="N469" s="607"/>
      <c r="O469" s="609"/>
      <c r="P469" s="650"/>
    </row>
    <row r="470" spans="1:16" ht="20.25" hidden="1" customHeight="1">
      <c r="A470" s="669"/>
      <c r="B470" s="105"/>
      <c r="C470" s="112"/>
      <c r="D470" s="638"/>
      <c r="E470" s="639"/>
      <c r="F470" s="622"/>
      <c r="G470" s="704"/>
      <c r="H470" s="704"/>
      <c r="I470" s="704"/>
      <c r="J470" s="704"/>
      <c r="K470" s="704"/>
      <c r="L470" s="704"/>
      <c r="M470" s="623"/>
      <c r="N470" s="622"/>
      <c r="O470" s="623"/>
      <c r="P470" s="651"/>
    </row>
    <row r="471" spans="1:16" ht="20.25" hidden="1" customHeight="1">
      <c r="A471" s="652">
        <v>47</v>
      </c>
      <c r="B471" s="127" t="e">
        <f>IF('Mau A1'!#REF!="","",'Mau A1'!#REF!)</f>
        <v>#REF!</v>
      </c>
      <c r="C471" s="152" t="e">
        <f>IF('Mau A1'!#REF!="","",'Mau A1'!#REF!)</f>
        <v>#REF!</v>
      </c>
      <c r="D471" s="705"/>
      <c r="E471" s="701"/>
      <c r="F471" s="658"/>
      <c r="G471" s="706"/>
      <c r="H471" s="706"/>
      <c r="I471" s="706"/>
      <c r="J471" s="706"/>
      <c r="K471" s="706"/>
      <c r="L471" s="706"/>
      <c r="M471" s="659"/>
      <c r="N471" s="658"/>
      <c r="O471" s="659"/>
      <c r="P471" s="649">
        <f>N471+N472+N473+N474+N475+N476+N477+N478+N479+N480</f>
        <v>0</v>
      </c>
    </row>
    <row r="472" spans="1:16" ht="20.25" hidden="1" customHeight="1">
      <c r="A472" s="678"/>
      <c r="B472" s="104"/>
      <c r="C472" s="111"/>
      <c r="D472" s="605"/>
      <c r="E472" s="606"/>
      <c r="F472" s="607"/>
      <c r="G472" s="608"/>
      <c r="H472" s="608"/>
      <c r="I472" s="608"/>
      <c r="J472" s="608"/>
      <c r="K472" s="608"/>
      <c r="L472" s="608"/>
      <c r="M472" s="609"/>
      <c r="N472" s="607"/>
      <c r="O472" s="609"/>
      <c r="P472" s="650"/>
    </row>
    <row r="473" spans="1:16" ht="20.25" hidden="1" customHeight="1">
      <c r="A473" s="678"/>
      <c r="B473" s="104"/>
      <c r="C473" s="111"/>
      <c r="D473" s="605"/>
      <c r="E473" s="606"/>
      <c r="F473" s="607"/>
      <c r="G473" s="608"/>
      <c r="H473" s="608"/>
      <c r="I473" s="608"/>
      <c r="J473" s="608"/>
      <c r="K473" s="608"/>
      <c r="L473" s="608"/>
      <c r="M473" s="609"/>
      <c r="N473" s="607"/>
      <c r="O473" s="609"/>
      <c r="P473" s="650"/>
    </row>
    <row r="474" spans="1:16" ht="20.25" hidden="1" customHeight="1">
      <c r="A474" s="678"/>
      <c r="B474" s="104"/>
      <c r="C474" s="111"/>
      <c r="D474" s="605"/>
      <c r="E474" s="606"/>
      <c r="F474" s="607"/>
      <c r="G474" s="608"/>
      <c r="H474" s="608"/>
      <c r="I474" s="608"/>
      <c r="J474" s="608"/>
      <c r="K474" s="608"/>
      <c r="L474" s="608"/>
      <c r="M474" s="609"/>
      <c r="N474" s="607"/>
      <c r="O474" s="609"/>
      <c r="P474" s="650"/>
    </row>
    <row r="475" spans="1:16" ht="20.25" hidden="1" customHeight="1">
      <c r="A475" s="678"/>
      <c r="B475" s="104"/>
      <c r="C475" s="111"/>
      <c r="D475" s="605"/>
      <c r="E475" s="606"/>
      <c r="F475" s="607"/>
      <c r="G475" s="608"/>
      <c r="H475" s="608"/>
      <c r="I475" s="608"/>
      <c r="J475" s="608"/>
      <c r="K475" s="608"/>
      <c r="L475" s="608"/>
      <c r="M475" s="609"/>
      <c r="N475" s="607"/>
      <c r="O475" s="609"/>
      <c r="P475" s="650"/>
    </row>
    <row r="476" spans="1:16" ht="20.25" hidden="1" customHeight="1">
      <c r="A476" s="678"/>
      <c r="B476" s="104"/>
      <c r="C476" s="111"/>
      <c r="D476" s="605"/>
      <c r="E476" s="606"/>
      <c r="F476" s="607"/>
      <c r="G476" s="608"/>
      <c r="H476" s="608"/>
      <c r="I476" s="608"/>
      <c r="J476" s="608"/>
      <c r="K476" s="608"/>
      <c r="L476" s="608"/>
      <c r="M476" s="609"/>
      <c r="N476" s="607"/>
      <c r="O476" s="609"/>
      <c r="P476" s="650"/>
    </row>
    <row r="477" spans="1:16" ht="20.25" hidden="1" customHeight="1">
      <c r="A477" s="678"/>
      <c r="B477" s="104"/>
      <c r="C477" s="111"/>
      <c r="D477" s="605"/>
      <c r="E477" s="606"/>
      <c r="F477" s="607"/>
      <c r="G477" s="608"/>
      <c r="H477" s="608"/>
      <c r="I477" s="608"/>
      <c r="J477" s="608"/>
      <c r="K477" s="608"/>
      <c r="L477" s="608"/>
      <c r="M477" s="609"/>
      <c r="N477" s="607"/>
      <c r="O477" s="609"/>
      <c r="P477" s="650"/>
    </row>
    <row r="478" spans="1:16" ht="20.25" hidden="1" customHeight="1">
      <c r="A478" s="653"/>
      <c r="B478" s="104"/>
      <c r="C478" s="111"/>
      <c r="D478" s="605"/>
      <c r="E478" s="606"/>
      <c r="F478" s="607"/>
      <c r="G478" s="608"/>
      <c r="H478" s="608"/>
      <c r="I478" s="608"/>
      <c r="J478" s="608"/>
      <c r="K478" s="608"/>
      <c r="L478" s="608"/>
      <c r="M478" s="609"/>
      <c r="N478" s="607"/>
      <c r="O478" s="609"/>
      <c r="P478" s="650"/>
    </row>
    <row r="479" spans="1:16" ht="20.25" hidden="1" customHeight="1">
      <c r="A479" s="653"/>
      <c r="B479" s="104"/>
      <c r="C479" s="111"/>
      <c r="D479" s="605"/>
      <c r="E479" s="606"/>
      <c r="F479" s="607"/>
      <c r="G479" s="608"/>
      <c r="H479" s="608"/>
      <c r="I479" s="608"/>
      <c r="J479" s="608"/>
      <c r="K479" s="608"/>
      <c r="L479" s="608"/>
      <c r="M479" s="609"/>
      <c r="N479" s="607"/>
      <c r="O479" s="609"/>
      <c r="P479" s="650"/>
    </row>
    <row r="480" spans="1:16" ht="20.25" hidden="1" customHeight="1">
      <c r="A480" s="654"/>
      <c r="B480" s="105"/>
      <c r="C480" s="112"/>
      <c r="D480" s="707"/>
      <c r="E480" s="708"/>
      <c r="F480" s="622"/>
      <c r="G480" s="704"/>
      <c r="H480" s="704"/>
      <c r="I480" s="704"/>
      <c r="J480" s="704"/>
      <c r="K480" s="704"/>
      <c r="L480" s="704"/>
      <c r="M480" s="623"/>
      <c r="N480" s="622"/>
      <c r="O480" s="623"/>
      <c r="P480" s="651"/>
    </row>
    <row r="481" spans="1:16" ht="20.25" hidden="1" customHeight="1">
      <c r="A481" s="667">
        <v>48</v>
      </c>
      <c r="B481" s="127" t="e">
        <f>IF('Mau A1'!#REF!="","",'Mau A1'!#REF!)</f>
        <v>#REF!</v>
      </c>
      <c r="C481" s="152" t="e">
        <f>IF('Mau A1'!#REF!="","",'Mau A1'!#REF!)</f>
        <v>#REF!</v>
      </c>
      <c r="D481" s="610"/>
      <c r="E481" s="611"/>
      <c r="F481" s="702"/>
      <c r="G481" s="714"/>
      <c r="H481" s="714"/>
      <c r="I481" s="714"/>
      <c r="J481" s="714"/>
      <c r="K481" s="714"/>
      <c r="L481" s="714"/>
      <c r="M481" s="703"/>
      <c r="N481" s="702"/>
      <c r="O481" s="703"/>
      <c r="P481" s="649">
        <f>N481+N482+N483+N484+N485+N486+N487+N488+N489+N490</f>
        <v>0</v>
      </c>
    </row>
    <row r="482" spans="1:16" ht="20.25" hidden="1" customHeight="1">
      <c r="A482" s="684"/>
      <c r="B482" s="104"/>
      <c r="C482" s="111"/>
      <c r="D482" s="605"/>
      <c r="E482" s="606"/>
      <c r="F482" s="607"/>
      <c r="G482" s="608"/>
      <c r="H482" s="608"/>
      <c r="I482" s="608"/>
      <c r="J482" s="608"/>
      <c r="K482" s="608"/>
      <c r="L482" s="608"/>
      <c r="M482" s="609"/>
      <c r="N482" s="607"/>
      <c r="O482" s="609"/>
      <c r="P482" s="650"/>
    </row>
    <row r="483" spans="1:16" ht="20.25" hidden="1" customHeight="1">
      <c r="A483" s="684"/>
      <c r="B483" s="104"/>
      <c r="C483" s="111"/>
      <c r="D483" s="605"/>
      <c r="E483" s="606"/>
      <c r="F483" s="607"/>
      <c r="G483" s="608"/>
      <c r="H483" s="608"/>
      <c r="I483" s="608"/>
      <c r="J483" s="608"/>
      <c r="K483" s="608"/>
      <c r="L483" s="608"/>
      <c r="M483" s="609"/>
      <c r="N483" s="607"/>
      <c r="O483" s="609"/>
      <c r="P483" s="650"/>
    </row>
    <row r="484" spans="1:16" ht="20.25" hidden="1" customHeight="1">
      <c r="A484" s="684"/>
      <c r="B484" s="104"/>
      <c r="C484" s="111"/>
      <c r="D484" s="605"/>
      <c r="E484" s="606"/>
      <c r="F484" s="607"/>
      <c r="G484" s="608"/>
      <c r="H484" s="608"/>
      <c r="I484" s="608"/>
      <c r="J484" s="608"/>
      <c r="K484" s="608"/>
      <c r="L484" s="608"/>
      <c r="M484" s="609"/>
      <c r="N484" s="607"/>
      <c r="O484" s="609"/>
      <c r="P484" s="650"/>
    </row>
    <row r="485" spans="1:16" ht="20.25" hidden="1" customHeight="1">
      <c r="A485" s="684"/>
      <c r="B485" s="104"/>
      <c r="C485" s="111"/>
      <c r="D485" s="605"/>
      <c r="E485" s="606"/>
      <c r="F485" s="607"/>
      <c r="G485" s="608"/>
      <c r="H485" s="608"/>
      <c r="I485" s="608"/>
      <c r="J485" s="608"/>
      <c r="K485" s="608"/>
      <c r="L485" s="608"/>
      <c r="M485" s="609"/>
      <c r="N485" s="607"/>
      <c r="O485" s="609"/>
      <c r="P485" s="650"/>
    </row>
    <row r="486" spans="1:16" ht="20.25" hidden="1" customHeight="1">
      <c r="A486" s="684"/>
      <c r="B486" s="104"/>
      <c r="C486" s="111"/>
      <c r="D486" s="605"/>
      <c r="E486" s="606"/>
      <c r="F486" s="607"/>
      <c r="G486" s="608"/>
      <c r="H486" s="608"/>
      <c r="I486" s="608"/>
      <c r="J486" s="608"/>
      <c r="K486" s="608"/>
      <c r="L486" s="608"/>
      <c r="M486" s="609"/>
      <c r="N486" s="607"/>
      <c r="O486" s="609"/>
      <c r="P486" s="650"/>
    </row>
    <row r="487" spans="1:16" ht="20.25" hidden="1" customHeight="1">
      <c r="A487" s="684"/>
      <c r="B487" s="104"/>
      <c r="C487" s="111"/>
      <c r="D487" s="605"/>
      <c r="E487" s="606"/>
      <c r="F487" s="607"/>
      <c r="G487" s="608"/>
      <c r="H487" s="608"/>
      <c r="I487" s="608"/>
      <c r="J487" s="608"/>
      <c r="K487" s="608"/>
      <c r="L487" s="608"/>
      <c r="M487" s="609"/>
      <c r="N487" s="607"/>
      <c r="O487" s="609"/>
      <c r="P487" s="650"/>
    </row>
    <row r="488" spans="1:16" ht="20.25" hidden="1" customHeight="1">
      <c r="A488" s="668"/>
      <c r="B488" s="104"/>
      <c r="C488" s="111"/>
      <c r="D488" s="605"/>
      <c r="E488" s="606"/>
      <c r="F488" s="607"/>
      <c r="G488" s="608"/>
      <c r="H488" s="608"/>
      <c r="I488" s="608"/>
      <c r="J488" s="608"/>
      <c r="K488" s="608"/>
      <c r="L488" s="608"/>
      <c r="M488" s="609"/>
      <c r="N488" s="607"/>
      <c r="O488" s="609"/>
      <c r="P488" s="650"/>
    </row>
    <row r="489" spans="1:16" ht="20.25" hidden="1" customHeight="1">
      <c r="A489" s="668"/>
      <c r="B489" s="104"/>
      <c r="C489" s="111"/>
      <c r="D489" s="605"/>
      <c r="E489" s="606"/>
      <c r="F489" s="607"/>
      <c r="G489" s="608"/>
      <c r="H489" s="608"/>
      <c r="I489" s="608"/>
      <c r="J489" s="608"/>
      <c r="K489" s="608"/>
      <c r="L489" s="608"/>
      <c r="M489" s="609"/>
      <c r="N489" s="607"/>
      <c r="O489" s="609"/>
      <c r="P489" s="650"/>
    </row>
    <row r="490" spans="1:16" ht="20.25" hidden="1" customHeight="1">
      <c r="A490" s="669"/>
      <c r="B490" s="105"/>
      <c r="C490" s="112"/>
      <c r="D490" s="638"/>
      <c r="E490" s="639"/>
      <c r="F490" s="622"/>
      <c r="G490" s="704"/>
      <c r="H490" s="704"/>
      <c r="I490" s="704"/>
      <c r="J490" s="704"/>
      <c r="K490" s="704"/>
      <c r="L490" s="704"/>
      <c r="M490" s="623"/>
      <c r="N490" s="622"/>
      <c r="O490" s="623"/>
      <c r="P490" s="651"/>
    </row>
    <row r="491" spans="1:16" ht="20.25" hidden="1" customHeight="1">
      <c r="A491" s="652">
        <v>49</v>
      </c>
      <c r="B491" s="127" t="e">
        <f>IF('Mau A1'!#REF!="","",'Mau A1'!#REF!)</f>
        <v>#REF!</v>
      </c>
      <c r="C491" s="152" t="e">
        <f>IF('Mau A1'!#REF!="","",'Mau A1'!#REF!)</f>
        <v>#REF!</v>
      </c>
      <c r="D491" s="705"/>
      <c r="E491" s="701"/>
      <c r="F491" s="658"/>
      <c r="G491" s="706"/>
      <c r="H491" s="706"/>
      <c r="I491" s="706"/>
      <c r="J491" s="706"/>
      <c r="K491" s="706"/>
      <c r="L491" s="706"/>
      <c r="M491" s="659"/>
      <c r="N491" s="658"/>
      <c r="O491" s="659"/>
      <c r="P491" s="649">
        <f>N491+N492+N493+N494+N495+N496+N497+N498+N499+N500</f>
        <v>0</v>
      </c>
    </row>
    <row r="492" spans="1:16" ht="20.25" hidden="1" customHeight="1">
      <c r="A492" s="678"/>
      <c r="B492" s="104"/>
      <c r="C492" s="111"/>
      <c r="D492" s="605"/>
      <c r="E492" s="606"/>
      <c r="F492" s="607"/>
      <c r="G492" s="608"/>
      <c r="H492" s="608"/>
      <c r="I492" s="608"/>
      <c r="J492" s="608"/>
      <c r="K492" s="608"/>
      <c r="L492" s="608"/>
      <c r="M492" s="609"/>
      <c r="N492" s="607"/>
      <c r="O492" s="609"/>
      <c r="P492" s="650"/>
    </row>
    <row r="493" spans="1:16" ht="20.25" hidden="1" customHeight="1">
      <c r="A493" s="678"/>
      <c r="B493" s="104"/>
      <c r="C493" s="111"/>
      <c r="D493" s="605"/>
      <c r="E493" s="606"/>
      <c r="F493" s="607"/>
      <c r="G493" s="608"/>
      <c r="H493" s="608"/>
      <c r="I493" s="608"/>
      <c r="J493" s="608"/>
      <c r="K493" s="608"/>
      <c r="L493" s="608"/>
      <c r="M493" s="609"/>
      <c r="N493" s="607"/>
      <c r="O493" s="609"/>
      <c r="P493" s="650"/>
    </row>
    <row r="494" spans="1:16" ht="20.25" hidden="1" customHeight="1">
      <c r="A494" s="678"/>
      <c r="B494" s="104"/>
      <c r="C494" s="111"/>
      <c r="D494" s="605"/>
      <c r="E494" s="606"/>
      <c r="F494" s="607"/>
      <c r="G494" s="608"/>
      <c r="H494" s="608"/>
      <c r="I494" s="608"/>
      <c r="J494" s="608"/>
      <c r="K494" s="608"/>
      <c r="L494" s="608"/>
      <c r="M494" s="609"/>
      <c r="N494" s="607"/>
      <c r="O494" s="609"/>
      <c r="P494" s="650"/>
    </row>
    <row r="495" spans="1:16" ht="20.25" hidden="1" customHeight="1">
      <c r="A495" s="678"/>
      <c r="B495" s="104"/>
      <c r="C495" s="111"/>
      <c r="D495" s="605"/>
      <c r="E495" s="606"/>
      <c r="F495" s="607"/>
      <c r="G495" s="608"/>
      <c r="H495" s="608"/>
      <c r="I495" s="608"/>
      <c r="J495" s="608"/>
      <c r="K495" s="608"/>
      <c r="L495" s="608"/>
      <c r="M495" s="609"/>
      <c r="N495" s="607"/>
      <c r="O495" s="609"/>
      <c r="P495" s="650"/>
    </row>
    <row r="496" spans="1:16" ht="20.25" hidden="1" customHeight="1">
      <c r="A496" s="678"/>
      <c r="B496" s="104"/>
      <c r="C496" s="111"/>
      <c r="D496" s="605"/>
      <c r="E496" s="606"/>
      <c r="F496" s="607"/>
      <c r="G496" s="608"/>
      <c r="H496" s="608"/>
      <c r="I496" s="608"/>
      <c r="J496" s="608"/>
      <c r="K496" s="608"/>
      <c r="L496" s="608"/>
      <c r="M496" s="609"/>
      <c r="N496" s="607"/>
      <c r="O496" s="609"/>
      <c r="P496" s="650"/>
    </row>
    <row r="497" spans="1:16" ht="20.25" hidden="1" customHeight="1">
      <c r="A497" s="678"/>
      <c r="B497" s="104"/>
      <c r="C497" s="111"/>
      <c r="D497" s="605"/>
      <c r="E497" s="606"/>
      <c r="F497" s="607"/>
      <c r="G497" s="608"/>
      <c r="H497" s="608"/>
      <c r="I497" s="608"/>
      <c r="J497" s="608"/>
      <c r="K497" s="608"/>
      <c r="L497" s="608"/>
      <c r="M497" s="609"/>
      <c r="N497" s="607"/>
      <c r="O497" s="609"/>
      <c r="P497" s="650"/>
    </row>
    <row r="498" spans="1:16" ht="20.25" hidden="1" customHeight="1">
      <c r="A498" s="653"/>
      <c r="B498" s="104"/>
      <c r="C498" s="111"/>
      <c r="D498" s="605"/>
      <c r="E498" s="606"/>
      <c r="F498" s="607"/>
      <c r="G498" s="608"/>
      <c r="H498" s="608"/>
      <c r="I498" s="608"/>
      <c r="J498" s="608"/>
      <c r="K498" s="608"/>
      <c r="L498" s="608"/>
      <c r="M498" s="609"/>
      <c r="N498" s="607"/>
      <c r="O498" s="609"/>
      <c r="P498" s="650"/>
    </row>
    <row r="499" spans="1:16" ht="20.25" hidden="1" customHeight="1">
      <c r="A499" s="653"/>
      <c r="B499" s="104"/>
      <c r="C499" s="111"/>
      <c r="D499" s="605"/>
      <c r="E499" s="606"/>
      <c r="F499" s="607"/>
      <c r="G499" s="608"/>
      <c r="H499" s="608"/>
      <c r="I499" s="608"/>
      <c r="J499" s="608"/>
      <c r="K499" s="608"/>
      <c r="L499" s="608"/>
      <c r="M499" s="609"/>
      <c r="N499" s="607"/>
      <c r="O499" s="609"/>
      <c r="P499" s="650"/>
    </row>
    <row r="500" spans="1:16" ht="20.25" hidden="1" customHeight="1">
      <c r="A500" s="654"/>
      <c r="B500" s="105"/>
      <c r="C500" s="112"/>
      <c r="D500" s="707"/>
      <c r="E500" s="708"/>
      <c r="F500" s="622"/>
      <c r="G500" s="704"/>
      <c r="H500" s="704"/>
      <c r="I500" s="704"/>
      <c r="J500" s="704"/>
      <c r="K500" s="704"/>
      <c r="L500" s="704"/>
      <c r="M500" s="623"/>
      <c r="N500" s="622"/>
      <c r="O500" s="623"/>
      <c r="P500" s="651"/>
    </row>
    <row r="501" spans="1:16" ht="20.25" hidden="1" customHeight="1">
      <c r="A501" s="678">
        <v>50</v>
      </c>
      <c r="B501" s="127" t="e">
        <f>IF('Mau A1'!#REF!="","",'Mau A1'!#REF!)</f>
        <v>#REF!</v>
      </c>
      <c r="C501" s="130" t="e">
        <f>IF('Mau A1'!#REF!="","",'Mau A1'!#REF!)</f>
        <v>#REF!</v>
      </c>
      <c r="D501" s="705"/>
      <c r="E501" s="701"/>
      <c r="F501" s="658"/>
      <c r="G501" s="706"/>
      <c r="H501" s="706"/>
      <c r="I501" s="706"/>
      <c r="J501" s="706"/>
      <c r="K501" s="706"/>
      <c r="L501" s="706"/>
      <c r="M501" s="659"/>
      <c r="N501" s="658"/>
      <c r="O501" s="659"/>
      <c r="P501" s="649">
        <f>N501+N502+N503+N504+N505+N506+N507+N508+N509+N510</f>
        <v>0</v>
      </c>
    </row>
    <row r="502" spans="1:16" ht="20.25" hidden="1" customHeight="1">
      <c r="A502" s="678"/>
      <c r="B502" s="104"/>
      <c r="C502" s="111"/>
      <c r="D502" s="605"/>
      <c r="E502" s="606"/>
      <c r="F502" s="607"/>
      <c r="G502" s="608"/>
      <c r="H502" s="608"/>
      <c r="I502" s="608"/>
      <c r="J502" s="608"/>
      <c r="K502" s="608"/>
      <c r="L502" s="608"/>
      <c r="M502" s="609"/>
      <c r="N502" s="607"/>
      <c r="O502" s="609"/>
      <c r="P502" s="650"/>
    </row>
    <row r="503" spans="1:16" ht="20.25" hidden="1" customHeight="1">
      <c r="A503" s="678"/>
      <c r="B503" s="104"/>
      <c r="C503" s="111"/>
      <c r="D503" s="605"/>
      <c r="E503" s="606"/>
      <c r="F503" s="607"/>
      <c r="G503" s="608"/>
      <c r="H503" s="608"/>
      <c r="I503" s="608"/>
      <c r="J503" s="608"/>
      <c r="K503" s="608"/>
      <c r="L503" s="608"/>
      <c r="M503" s="609"/>
      <c r="N503" s="607"/>
      <c r="O503" s="609"/>
      <c r="P503" s="650"/>
    </row>
    <row r="504" spans="1:16" ht="20.25" hidden="1" customHeight="1">
      <c r="A504" s="678"/>
      <c r="B504" s="104"/>
      <c r="C504" s="111"/>
      <c r="D504" s="605"/>
      <c r="E504" s="606"/>
      <c r="F504" s="607"/>
      <c r="G504" s="608"/>
      <c r="H504" s="608"/>
      <c r="I504" s="608"/>
      <c r="J504" s="608"/>
      <c r="K504" s="608"/>
      <c r="L504" s="608"/>
      <c r="M504" s="609"/>
      <c r="N504" s="607"/>
      <c r="O504" s="609"/>
      <c r="P504" s="650"/>
    </row>
    <row r="505" spans="1:16" ht="20.25" hidden="1" customHeight="1">
      <c r="A505" s="678"/>
      <c r="B505" s="104"/>
      <c r="C505" s="111"/>
      <c r="D505" s="605"/>
      <c r="E505" s="606"/>
      <c r="F505" s="607"/>
      <c r="G505" s="608"/>
      <c r="H505" s="608"/>
      <c r="I505" s="608"/>
      <c r="J505" s="608"/>
      <c r="K505" s="608"/>
      <c r="L505" s="608"/>
      <c r="M505" s="609"/>
      <c r="N505" s="607"/>
      <c r="O505" s="609"/>
      <c r="P505" s="650"/>
    </row>
    <row r="506" spans="1:16" ht="20.25" hidden="1" customHeight="1">
      <c r="A506" s="678"/>
      <c r="B506" s="104"/>
      <c r="C506" s="111"/>
      <c r="D506" s="605"/>
      <c r="E506" s="606"/>
      <c r="F506" s="607"/>
      <c r="G506" s="608"/>
      <c r="H506" s="608"/>
      <c r="I506" s="608"/>
      <c r="J506" s="608"/>
      <c r="K506" s="608"/>
      <c r="L506" s="608"/>
      <c r="M506" s="609"/>
      <c r="N506" s="607"/>
      <c r="O506" s="609"/>
      <c r="P506" s="650"/>
    </row>
    <row r="507" spans="1:16" ht="20.25" hidden="1" customHeight="1">
      <c r="A507" s="678"/>
      <c r="B507" s="104"/>
      <c r="C507" s="111"/>
      <c r="D507" s="605"/>
      <c r="E507" s="606"/>
      <c r="F507" s="607"/>
      <c r="G507" s="608"/>
      <c r="H507" s="608"/>
      <c r="I507" s="608"/>
      <c r="J507" s="608"/>
      <c r="K507" s="608"/>
      <c r="L507" s="608"/>
      <c r="M507" s="609"/>
      <c r="N507" s="607"/>
      <c r="O507" s="609"/>
      <c r="P507" s="650"/>
    </row>
    <row r="508" spans="1:16" ht="20.25" hidden="1" customHeight="1">
      <c r="A508" s="653"/>
      <c r="B508" s="104"/>
      <c r="C508" s="111"/>
      <c r="D508" s="605"/>
      <c r="E508" s="606"/>
      <c r="F508" s="607"/>
      <c r="G508" s="608"/>
      <c r="H508" s="608"/>
      <c r="I508" s="608"/>
      <c r="J508" s="608"/>
      <c r="K508" s="608"/>
      <c r="L508" s="608"/>
      <c r="M508" s="609"/>
      <c r="N508" s="607"/>
      <c r="O508" s="609"/>
      <c r="P508" s="650"/>
    </row>
    <row r="509" spans="1:16" ht="20.25" hidden="1" customHeight="1">
      <c r="A509" s="653"/>
      <c r="B509" s="104"/>
      <c r="C509" s="111"/>
      <c r="D509" s="605"/>
      <c r="E509" s="606"/>
      <c r="F509" s="607"/>
      <c r="G509" s="608"/>
      <c r="H509" s="608"/>
      <c r="I509" s="608"/>
      <c r="J509" s="608"/>
      <c r="K509" s="608"/>
      <c r="L509" s="608"/>
      <c r="M509" s="609"/>
      <c r="N509" s="607"/>
      <c r="O509" s="609"/>
      <c r="P509" s="650"/>
    </row>
    <row r="510" spans="1:16" ht="20.25" customHeight="1">
      <c r="A510" s="679"/>
      <c r="B510" s="105"/>
      <c r="C510" s="112"/>
      <c r="D510" s="709"/>
      <c r="E510" s="710"/>
      <c r="F510" s="711"/>
      <c r="G510" s="712"/>
      <c r="H510" s="712"/>
      <c r="I510" s="712"/>
      <c r="J510" s="712"/>
      <c r="K510" s="712"/>
      <c r="L510" s="712"/>
      <c r="M510" s="713"/>
      <c r="N510" s="622"/>
      <c r="O510" s="623"/>
      <c r="P510" s="651"/>
    </row>
    <row r="511" spans="1:16" ht="25.5" customHeight="1">
      <c r="B511" s="643" t="s">
        <v>56</v>
      </c>
      <c r="C511" s="643"/>
      <c r="D511" s="643"/>
      <c r="E511" s="643"/>
      <c r="F511" s="643"/>
      <c r="G511" s="643"/>
      <c r="H511" s="643"/>
      <c r="I511" s="643"/>
      <c r="J511" s="643"/>
      <c r="K511" s="33"/>
      <c r="L511" s="33"/>
      <c r="M511" s="33"/>
      <c r="N511" s="177"/>
      <c r="P511" s="34"/>
    </row>
    <row r="512" spans="1:16">
      <c r="E512" s="32"/>
      <c r="F512" s="32"/>
      <c r="N512" s="30" t="s">
        <v>175</v>
      </c>
      <c r="P512" s="31"/>
    </row>
    <row r="513" spans="3:14">
      <c r="C513" s="35" t="s">
        <v>55</v>
      </c>
      <c r="E513" s="32"/>
      <c r="F513" s="32"/>
      <c r="H513" s="31" t="s">
        <v>34</v>
      </c>
      <c r="N513" s="31" t="s">
        <v>35</v>
      </c>
    </row>
  </sheetData>
  <sheetProtection password="CC11" sheet="1" formatCells="0" formatRows="0"/>
  <mergeCells count="1612">
    <mergeCell ref="F488:M488"/>
    <mergeCell ref="D484:E484"/>
    <mergeCell ref="F489:M489"/>
    <mergeCell ref="N489:O489"/>
    <mergeCell ref="D487:E487"/>
    <mergeCell ref="F487:M487"/>
    <mergeCell ref="F486:M486"/>
    <mergeCell ref="N486:O486"/>
    <mergeCell ref="N485:O485"/>
    <mergeCell ref="F484:M484"/>
    <mergeCell ref="P481:P490"/>
    <mergeCell ref="D482:E482"/>
    <mergeCell ref="F482:M482"/>
    <mergeCell ref="N482:O482"/>
    <mergeCell ref="D483:E483"/>
    <mergeCell ref="F483:M483"/>
    <mergeCell ref="D490:E490"/>
    <mergeCell ref="F490:M490"/>
    <mergeCell ref="N490:O490"/>
    <mergeCell ref="D488:E488"/>
    <mergeCell ref="A481:A490"/>
    <mergeCell ref="D481:E481"/>
    <mergeCell ref="F481:M481"/>
    <mergeCell ref="N481:O481"/>
    <mergeCell ref="D485:E485"/>
    <mergeCell ref="F485:M485"/>
    <mergeCell ref="N487:O487"/>
    <mergeCell ref="D486:E486"/>
    <mergeCell ref="N488:O488"/>
    <mergeCell ref="D489:E489"/>
    <mergeCell ref="N478:O478"/>
    <mergeCell ref="N477:O477"/>
    <mergeCell ref="N483:O483"/>
    <mergeCell ref="N480:O480"/>
    <mergeCell ref="N484:O484"/>
    <mergeCell ref="F480:M480"/>
    <mergeCell ref="F479:M479"/>
    <mergeCell ref="N479:O479"/>
    <mergeCell ref="N476:O476"/>
    <mergeCell ref="P471:P480"/>
    <mergeCell ref="D472:E472"/>
    <mergeCell ref="F472:M472"/>
    <mergeCell ref="N472:O472"/>
    <mergeCell ref="D473:E473"/>
    <mergeCell ref="F473:M473"/>
    <mergeCell ref="N473:O473"/>
    <mergeCell ref="D478:E478"/>
    <mergeCell ref="F478:M478"/>
    <mergeCell ref="A471:A480"/>
    <mergeCell ref="D471:E471"/>
    <mergeCell ref="F471:M471"/>
    <mergeCell ref="D477:E477"/>
    <mergeCell ref="F477:M477"/>
    <mergeCell ref="D476:E476"/>
    <mergeCell ref="F476:M476"/>
    <mergeCell ref="D479:E479"/>
    <mergeCell ref="D480:E480"/>
    <mergeCell ref="D470:E470"/>
    <mergeCell ref="F470:M470"/>
    <mergeCell ref="N470:O470"/>
    <mergeCell ref="N471:O471"/>
    <mergeCell ref="D475:E475"/>
    <mergeCell ref="F475:M475"/>
    <mergeCell ref="N475:O475"/>
    <mergeCell ref="N474:O474"/>
    <mergeCell ref="D474:E474"/>
    <mergeCell ref="F474:M474"/>
    <mergeCell ref="D468:E468"/>
    <mergeCell ref="F468:M468"/>
    <mergeCell ref="N468:O468"/>
    <mergeCell ref="D469:E469"/>
    <mergeCell ref="F469:M469"/>
    <mergeCell ref="N469:O469"/>
    <mergeCell ref="D464:E464"/>
    <mergeCell ref="F464:M464"/>
    <mergeCell ref="N464:O464"/>
    <mergeCell ref="D466:E466"/>
    <mergeCell ref="F466:M466"/>
    <mergeCell ref="N466:O466"/>
    <mergeCell ref="D467:E467"/>
    <mergeCell ref="F467:M467"/>
    <mergeCell ref="N467:O467"/>
    <mergeCell ref="P461:P470"/>
    <mergeCell ref="D462:E462"/>
    <mergeCell ref="F462:M462"/>
    <mergeCell ref="N462:O462"/>
    <mergeCell ref="D463:E463"/>
    <mergeCell ref="F463:M463"/>
    <mergeCell ref="N463:O463"/>
    <mergeCell ref="D460:E460"/>
    <mergeCell ref="F460:M460"/>
    <mergeCell ref="N460:O460"/>
    <mergeCell ref="A461:A470"/>
    <mergeCell ref="D461:E461"/>
    <mergeCell ref="F461:M461"/>
    <mergeCell ref="N461:O461"/>
    <mergeCell ref="D465:E465"/>
    <mergeCell ref="F465:M465"/>
    <mergeCell ref="N465:O465"/>
    <mergeCell ref="D458:E458"/>
    <mergeCell ref="F458:M458"/>
    <mergeCell ref="N458:O458"/>
    <mergeCell ref="D459:E459"/>
    <mergeCell ref="F459:M459"/>
    <mergeCell ref="N459:O459"/>
    <mergeCell ref="D454:E454"/>
    <mergeCell ref="F454:M454"/>
    <mergeCell ref="N454:O454"/>
    <mergeCell ref="D456:E456"/>
    <mergeCell ref="F456:M456"/>
    <mergeCell ref="N456:O456"/>
    <mergeCell ref="D457:E457"/>
    <mergeCell ref="F457:M457"/>
    <mergeCell ref="N457:O457"/>
    <mergeCell ref="P451:P460"/>
    <mergeCell ref="D452:E452"/>
    <mergeCell ref="F452:M452"/>
    <mergeCell ref="N452:O452"/>
    <mergeCell ref="D453:E453"/>
    <mergeCell ref="F453:M453"/>
    <mergeCell ref="N453:O453"/>
    <mergeCell ref="D450:E450"/>
    <mergeCell ref="F450:M450"/>
    <mergeCell ref="N450:O450"/>
    <mergeCell ref="A451:A460"/>
    <mergeCell ref="D451:E451"/>
    <mergeCell ref="F451:M451"/>
    <mergeCell ref="N451:O451"/>
    <mergeCell ref="D455:E455"/>
    <mergeCell ref="F455:M455"/>
    <mergeCell ref="N455:O455"/>
    <mergeCell ref="D448:E448"/>
    <mergeCell ref="F448:M448"/>
    <mergeCell ref="N448:O448"/>
    <mergeCell ref="D449:E449"/>
    <mergeCell ref="F449:M449"/>
    <mergeCell ref="N449:O449"/>
    <mergeCell ref="D444:E444"/>
    <mergeCell ref="F444:M444"/>
    <mergeCell ref="N444:O444"/>
    <mergeCell ref="D446:E446"/>
    <mergeCell ref="F446:M446"/>
    <mergeCell ref="N446:O446"/>
    <mergeCell ref="D447:E447"/>
    <mergeCell ref="F447:M447"/>
    <mergeCell ref="N447:O447"/>
    <mergeCell ref="P441:P450"/>
    <mergeCell ref="D442:E442"/>
    <mergeCell ref="F442:M442"/>
    <mergeCell ref="N442:O442"/>
    <mergeCell ref="D443:E443"/>
    <mergeCell ref="F443:M443"/>
    <mergeCell ref="N443:O443"/>
    <mergeCell ref="D440:E440"/>
    <mergeCell ref="F440:M440"/>
    <mergeCell ref="N440:O440"/>
    <mergeCell ref="A441:A450"/>
    <mergeCell ref="D441:E441"/>
    <mergeCell ref="F441:M441"/>
    <mergeCell ref="N441:O441"/>
    <mergeCell ref="D445:E445"/>
    <mergeCell ref="F445:M445"/>
    <mergeCell ref="N445:O445"/>
    <mergeCell ref="D438:E438"/>
    <mergeCell ref="F438:M438"/>
    <mergeCell ref="N438:O438"/>
    <mergeCell ref="D439:E439"/>
    <mergeCell ref="F439:M439"/>
    <mergeCell ref="N439:O439"/>
    <mergeCell ref="D434:E434"/>
    <mergeCell ref="F434:M434"/>
    <mergeCell ref="N434:O434"/>
    <mergeCell ref="D436:E436"/>
    <mergeCell ref="F436:M436"/>
    <mergeCell ref="N436:O436"/>
    <mergeCell ref="D437:E437"/>
    <mergeCell ref="F437:M437"/>
    <mergeCell ref="N437:O437"/>
    <mergeCell ref="P431:P440"/>
    <mergeCell ref="D432:E432"/>
    <mergeCell ref="F432:M432"/>
    <mergeCell ref="N432:O432"/>
    <mergeCell ref="D433:E433"/>
    <mergeCell ref="F433:M433"/>
    <mergeCell ref="N433:O433"/>
    <mergeCell ref="D430:E430"/>
    <mergeCell ref="F430:M430"/>
    <mergeCell ref="N430:O430"/>
    <mergeCell ref="A431:A440"/>
    <mergeCell ref="D431:E431"/>
    <mergeCell ref="F431:M431"/>
    <mergeCell ref="N431:O431"/>
    <mergeCell ref="D435:E435"/>
    <mergeCell ref="F435:M435"/>
    <mergeCell ref="N435:O435"/>
    <mergeCell ref="D428:E428"/>
    <mergeCell ref="F428:M428"/>
    <mergeCell ref="N428:O428"/>
    <mergeCell ref="D429:E429"/>
    <mergeCell ref="F429:M429"/>
    <mergeCell ref="N429:O429"/>
    <mergeCell ref="D424:E424"/>
    <mergeCell ref="F424:M424"/>
    <mergeCell ref="N424:O424"/>
    <mergeCell ref="D426:E426"/>
    <mergeCell ref="F426:M426"/>
    <mergeCell ref="N426:O426"/>
    <mergeCell ref="D427:E427"/>
    <mergeCell ref="F427:M427"/>
    <mergeCell ref="N427:O427"/>
    <mergeCell ref="P421:P430"/>
    <mergeCell ref="D422:E422"/>
    <mergeCell ref="F422:M422"/>
    <mergeCell ref="N422:O422"/>
    <mergeCell ref="D423:E423"/>
    <mergeCell ref="F423:M423"/>
    <mergeCell ref="N423:O423"/>
    <mergeCell ref="D420:E420"/>
    <mergeCell ref="F420:M420"/>
    <mergeCell ref="N420:O420"/>
    <mergeCell ref="A421:A430"/>
    <mergeCell ref="D421:E421"/>
    <mergeCell ref="F421:M421"/>
    <mergeCell ref="N421:O421"/>
    <mergeCell ref="D425:E425"/>
    <mergeCell ref="F425:M425"/>
    <mergeCell ref="N425:O425"/>
    <mergeCell ref="D418:E418"/>
    <mergeCell ref="F418:M418"/>
    <mergeCell ref="N418:O418"/>
    <mergeCell ref="D419:E419"/>
    <mergeCell ref="F419:M419"/>
    <mergeCell ref="N419:O419"/>
    <mergeCell ref="F413:M413"/>
    <mergeCell ref="N413:O413"/>
    <mergeCell ref="D414:E414"/>
    <mergeCell ref="F414:M414"/>
    <mergeCell ref="N414:O414"/>
    <mergeCell ref="D416:E416"/>
    <mergeCell ref="F416:M416"/>
    <mergeCell ref="N416:O416"/>
    <mergeCell ref="D417:E417"/>
    <mergeCell ref="F417:M417"/>
    <mergeCell ref="N417:O417"/>
    <mergeCell ref="F415:M415"/>
    <mergeCell ref="N415:O415"/>
    <mergeCell ref="P411:P420"/>
    <mergeCell ref="D412:E412"/>
    <mergeCell ref="F412:M412"/>
    <mergeCell ref="N412:O412"/>
    <mergeCell ref="D413:E413"/>
    <mergeCell ref="F409:M409"/>
    <mergeCell ref="N409:O409"/>
    <mergeCell ref="D410:E410"/>
    <mergeCell ref="F410:M410"/>
    <mergeCell ref="N410:O410"/>
    <mergeCell ref="A411:A420"/>
    <mergeCell ref="D411:E411"/>
    <mergeCell ref="F411:M411"/>
    <mergeCell ref="N411:O411"/>
    <mergeCell ref="D415:E415"/>
    <mergeCell ref="P401:P410"/>
    <mergeCell ref="D402:E402"/>
    <mergeCell ref="F402:M402"/>
    <mergeCell ref="N402:O402"/>
    <mergeCell ref="D403:E403"/>
    <mergeCell ref="F403:M403"/>
    <mergeCell ref="N403:O403"/>
    <mergeCell ref="D404:E404"/>
    <mergeCell ref="F404:M404"/>
    <mergeCell ref="N404:O404"/>
    <mergeCell ref="A401:A410"/>
    <mergeCell ref="D401:E401"/>
    <mergeCell ref="F401:M401"/>
    <mergeCell ref="N401:O401"/>
    <mergeCell ref="D405:E405"/>
    <mergeCell ref="F405:M405"/>
    <mergeCell ref="N405:O405"/>
    <mergeCell ref="D406:E406"/>
    <mergeCell ref="F406:M406"/>
    <mergeCell ref="N406:O406"/>
    <mergeCell ref="P501:P510"/>
    <mergeCell ref="D508:E508"/>
    <mergeCell ref="F508:M508"/>
    <mergeCell ref="N508:O508"/>
    <mergeCell ref="D509:E509"/>
    <mergeCell ref="F509:M509"/>
    <mergeCell ref="N509:O509"/>
    <mergeCell ref="D510:E510"/>
    <mergeCell ref="F510:M510"/>
    <mergeCell ref="N510:O510"/>
    <mergeCell ref="A501:A510"/>
    <mergeCell ref="D501:E501"/>
    <mergeCell ref="F501:M501"/>
    <mergeCell ref="N501:O501"/>
    <mergeCell ref="D503:E503"/>
    <mergeCell ref="F503:M503"/>
    <mergeCell ref="N503:O503"/>
    <mergeCell ref="D504:E504"/>
    <mergeCell ref="F504:M504"/>
    <mergeCell ref="N504:O504"/>
    <mergeCell ref="P491:P500"/>
    <mergeCell ref="D498:E498"/>
    <mergeCell ref="F498:M498"/>
    <mergeCell ref="N498:O498"/>
    <mergeCell ref="D499:E499"/>
    <mergeCell ref="F499:M499"/>
    <mergeCell ref="N499:O499"/>
    <mergeCell ref="D500:E500"/>
    <mergeCell ref="F500:M500"/>
    <mergeCell ref="N500:O500"/>
    <mergeCell ref="A491:A500"/>
    <mergeCell ref="D491:E491"/>
    <mergeCell ref="F491:M491"/>
    <mergeCell ref="N491:O491"/>
    <mergeCell ref="D493:E493"/>
    <mergeCell ref="F493:M493"/>
    <mergeCell ref="N493:O493"/>
    <mergeCell ref="D494:E494"/>
    <mergeCell ref="F494:M494"/>
    <mergeCell ref="N494:O494"/>
    <mergeCell ref="P391:P400"/>
    <mergeCell ref="D398:E398"/>
    <mergeCell ref="F398:M398"/>
    <mergeCell ref="N398:O398"/>
    <mergeCell ref="D399:E399"/>
    <mergeCell ref="F399:M399"/>
    <mergeCell ref="N399:O399"/>
    <mergeCell ref="D400:E400"/>
    <mergeCell ref="F400:M400"/>
    <mergeCell ref="N400:O400"/>
    <mergeCell ref="A391:A400"/>
    <mergeCell ref="D391:E391"/>
    <mergeCell ref="F391:M391"/>
    <mergeCell ref="N391:O391"/>
    <mergeCell ref="D393:E393"/>
    <mergeCell ref="F393:M393"/>
    <mergeCell ref="N393:O393"/>
    <mergeCell ref="D394:E394"/>
    <mergeCell ref="F394:M394"/>
    <mergeCell ref="N394:O394"/>
    <mergeCell ref="P381:P390"/>
    <mergeCell ref="D388:E388"/>
    <mergeCell ref="F388:M388"/>
    <mergeCell ref="N388:O388"/>
    <mergeCell ref="D389:E389"/>
    <mergeCell ref="F389:M389"/>
    <mergeCell ref="N389:O389"/>
    <mergeCell ref="D390:E390"/>
    <mergeCell ref="F390:M390"/>
    <mergeCell ref="N390:O390"/>
    <mergeCell ref="A381:A390"/>
    <mergeCell ref="D381:E381"/>
    <mergeCell ref="F381:M381"/>
    <mergeCell ref="N381:O381"/>
    <mergeCell ref="D383:E383"/>
    <mergeCell ref="F383:M383"/>
    <mergeCell ref="N383:O383"/>
    <mergeCell ref="D384:E384"/>
    <mergeCell ref="F384:M384"/>
    <mergeCell ref="N384:O384"/>
    <mergeCell ref="P371:P380"/>
    <mergeCell ref="D378:E378"/>
    <mergeCell ref="F378:M378"/>
    <mergeCell ref="N378:O378"/>
    <mergeCell ref="D379:E379"/>
    <mergeCell ref="F379:M379"/>
    <mergeCell ref="N379:O379"/>
    <mergeCell ref="D380:E380"/>
    <mergeCell ref="F380:M380"/>
    <mergeCell ref="N380:O380"/>
    <mergeCell ref="A371:A380"/>
    <mergeCell ref="D371:E371"/>
    <mergeCell ref="F371:M371"/>
    <mergeCell ref="N371:O371"/>
    <mergeCell ref="D373:E373"/>
    <mergeCell ref="F373:M373"/>
    <mergeCell ref="N373:O373"/>
    <mergeCell ref="D374:E374"/>
    <mergeCell ref="F374:M374"/>
    <mergeCell ref="N374:O374"/>
    <mergeCell ref="P361:P370"/>
    <mergeCell ref="D368:E368"/>
    <mergeCell ref="F368:M368"/>
    <mergeCell ref="N368:O368"/>
    <mergeCell ref="D369:E369"/>
    <mergeCell ref="F369:M369"/>
    <mergeCell ref="N369:O369"/>
    <mergeCell ref="D370:E370"/>
    <mergeCell ref="F370:M370"/>
    <mergeCell ref="N370:O370"/>
    <mergeCell ref="A361:A370"/>
    <mergeCell ref="D361:E361"/>
    <mergeCell ref="F361:M361"/>
    <mergeCell ref="N361:O361"/>
    <mergeCell ref="D363:E363"/>
    <mergeCell ref="F363:M363"/>
    <mergeCell ref="N363:O363"/>
    <mergeCell ref="D364:E364"/>
    <mergeCell ref="F364:M364"/>
    <mergeCell ref="N364:O364"/>
    <mergeCell ref="P351:P360"/>
    <mergeCell ref="D358:E358"/>
    <mergeCell ref="F358:M358"/>
    <mergeCell ref="N358:O358"/>
    <mergeCell ref="D359:E359"/>
    <mergeCell ref="F359:M359"/>
    <mergeCell ref="N359:O359"/>
    <mergeCell ref="D360:E360"/>
    <mergeCell ref="F360:M360"/>
    <mergeCell ref="N360:O360"/>
    <mergeCell ref="A351:A360"/>
    <mergeCell ref="D351:E351"/>
    <mergeCell ref="F351:M351"/>
    <mergeCell ref="N351:O351"/>
    <mergeCell ref="D353:E353"/>
    <mergeCell ref="F353:M353"/>
    <mergeCell ref="N353:O353"/>
    <mergeCell ref="D354:E354"/>
    <mergeCell ref="F354:M354"/>
    <mergeCell ref="N354:O354"/>
    <mergeCell ref="P341:P350"/>
    <mergeCell ref="D348:E348"/>
    <mergeCell ref="F348:M348"/>
    <mergeCell ref="N348:O348"/>
    <mergeCell ref="D349:E349"/>
    <mergeCell ref="F349:M349"/>
    <mergeCell ref="N349:O349"/>
    <mergeCell ref="D350:E350"/>
    <mergeCell ref="F350:M350"/>
    <mergeCell ref="N350:O350"/>
    <mergeCell ref="A341:A350"/>
    <mergeCell ref="D341:E341"/>
    <mergeCell ref="F341:M341"/>
    <mergeCell ref="N341:O341"/>
    <mergeCell ref="D343:E343"/>
    <mergeCell ref="F343:M343"/>
    <mergeCell ref="N343:O343"/>
    <mergeCell ref="D344:E344"/>
    <mergeCell ref="F344:M344"/>
    <mergeCell ref="N344:O344"/>
    <mergeCell ref="P331:P340"/>
    <mergeCell ref="D338:E338"/>
    <mergeCell ref="F338:M338"/>
    <mergeCell ref="N338:O338"/>
    <mergeCell ref="D339:E339"/>
    <mergeCell ref="F339:M339"/>
    <mergeCell ref="N339:O339"/>
    <mergeCell ref="D340:E340"/>
    <mergeCell ref="F340:M340"/>
    <mergeCell ref="N340:O340"/>
    <mergeCell ref="A331:A340"/>
    <mergeCell ref="D331:E331"/>
    <mergeCell ref="F331:M331"/>
    <mergeCell ref="N331:O331"/>
    <mergeCell ref="D333:E333"/>
    <mergeCell ref="F333:M333"/>
    <mergeCell ref="N333:O333"/>
    <mergeCell ref="D334:E334"/>
    <mergeCell ref="F334:M334"/>
    <mergeCell ref="N334:O334"/>
    <mergeCell ref="P321:P330"/>
    <mergeCell ref="D328:E328"/>
    <mergeCell ref="F328:M328"/>
    <mergeCell ref="N328:O328"/>
    <mergeCell ref="D329:E329"/>
    <mergeCell ref="F329:M329"/>
    <mergeCell ref="N329:O329"/>
    <mergeCell ref="D330:E330"/>
    <mergeCell ref="F330:M330"/>
    <mergeCell ref="N330:O330"/>
    <mergeCell ref="A321:A330"/>
    <mergeCell ref="D321:E321"/>
    <mergeCell ref="F321:M321"/>
    <mergeCell ref="N321:O321"/>
    <mergeCell ref="D323:E323"/>
    <mergeCell ref="F323:M323"/>
    <mergeCell ref="N323:O323"/>
    <mergeCell ref="D324:E324"/>
    <mergeCell ref="F324:M324"/>
    <mergeCell ref="N324:O324"/>
    <mergeCell ref="P311:P320"/>
    <mergeCell ref="D318:E318"/>
    <mergeCell ref="F318:M318"/>
    <mergeCell ref="N318:O318"/>
    <mergeCell ref="D319:E319"/>
    <mergeCell ref="F319:M319"/>
    <mergeCell ref="N319:O319"/>
    <mergeCell ref="D320:E320"/>
    <mergeCell ref="F320:M320"/>
    <mergeCell ref="N320:O320"/>
    <mergeCell ref="A311:A320"/>
    <mergeCell ref="D311:E311"/>
    <mergeCell ref="F311:M311"/>
    <mergeCell ref="N311:O311"/>
    <mergeCell ref="D313:E313"/>
    <mergeCell ref="F313:M313"/>
    <mergeCell ref="N313:O313"/>
    <mergeCell ref="D314:E314"/>
    <mergeCell ref="F314:M314"/>
    <mergeCell ref="N314:O314"/>
    <mergeCell ref="P301:P310"/>
    <mergeCell ref="D308:E308"/>
    <mergeCell ref="F308:M308"/>
    <mergeCell ref="N308:O308"/>
    <mergeCell ref="D309:E309"/>
    <mergeCell ref="F309:M309"/>
    <mergeCell ref="N309:O309"/>
    <mergeCell ref="D310:E310"/>
    <mergeCell ref="F310:M310"/>
    <mergeCell ref="N310:O310"/>
    <mergeCell ref="A301:A310"/>
    <mergeCell ref="D301:E301"/>
    <mergeCell ref="F301:M301"/>
    <mergeCell ref="N301:O301"/>
    <mergeCell ref="D303:E303"/>
    <mergeCell ref="F303:M303"/>
    <mergeCell ref="N303:O303"/>
    <mergeCell ref="D304:E304"/>
    <mergeCell ref="F304:M304"/>
    <mergeCell ref="N304:O304"/>
    <mergeCell ref="P291:P300"/>
    <mergeCell ref="D292:E292"/>
    <mergeCell ref="F292:M292"/>
    <mergeCell ref="N292:O292"/>
    <mergeCell ref="D299:E299"/>
    <mergeCell ref="F299:M299"/>
    <mergeCell ref="N299:O299"/>
    <mergeCell ref="D300:E300"/>
    <mergeCell ref="F300:M300"/>
    <mergeCell ref="N300:O300"/>
    <mergeCell ref="A291:A300"/>
    <mergeCell ref="D291:E291"/>
    <mergeCell ref="F291:M291"/>
    <mergeCell ref="N291:O291"/>
    <mergeCell ref="D294:E294"/>
    <mergeCell ref="F294:M294"/>
    <mergeCell ref="N294:O294"/>
    <mergeCell ref="D295:E295"/>
    <mergeCell ref="F295:M295"/>
    <mergeCell ref="N295:O295"/>
    <mergeCell ref="P281:P290"/>
    <mergeCell ref="D282:E282"/>
    <mergeCell ref="F282:M282"/>
    <mergeCell ref="N282:O282"/>
    <mergeCell ref="D289:E289"/>
    <mergeCell ref="F289:M289"/>
    <mergeCell ref="N289:O289"/>
    <mergeCell ref="D290:E290"/>
    <mergeCell ref="F290:M290"/>
    <mergeCell ref="N290:O290"/>
    <mergeCell ref="A281:A290"/>
    <mergeCell ref="D281:E281"/>
    <mergeCell ref="F281:M281"/>
    <mergeCell ref="N281:O281"/>
    <mergeCell ref="D284:E284"/>
    <mergeCell ref="F284:M284"/>
    <mergeCell ref="N284:O284"/>
    <mergeCell ref="D285:E285"/>
    <mergeCell ref="F285:M285"/>
    <mergeCell ref="N285:O285"/>
    <mergeCell ref="P271:P280"/>
    <mergeCell ref="D278:E278"/>
    <mergeCell ref="F278:M278"/>
    <mergeCell ref="N278:O278"/>
    <mergeCell ref="D279:E279"/>
    <mergeCell ref="F279:M279"/>
    <mergeCell ref="N279:O279"/>
    <mergeCell ref="D280:E280"/>
    <mergeCell ref="F280:M280"/>
    <mergeCell ref="N280:O280"/>
    <mergeCell ref="A271:A280"/>
    <mergeCell ref="D271:E271"/>
    <mergeCell ref="F271:M271"/>
    <mergeCell ref="N271:O271"/>
    <mergeCell ref="D273:E273"/>
    <mergeCell ref="F273:M273"/>
    <mergeCell ref="N273:O273"/>
    <mergeCell ref="D274:E274"/>
    <mergeCell ref="F274:M274"/>
    <mergeCell ref="N274:O274"/>
    <mergeCell ref="P261:P270"/>
    <mergeCell ref="D262:E262"/>
    <mergeCell ref="F262:M262"/>
    <mergeCell ref="N262:O262"/>
    <mergeCell ref="D269:E269"/>
    <mergeCell ref="F269:M269"/>
    <mergeCell ref="N269:O269"/>
    <mergeCell ref="D270:E270"/>
    <mergeCell ref="F270:M270"/>
    <mergeCell ref="N270:O270"/>
    <mergeCell ref="A261:A270"/>
    <mergeCell ref="D261:E261"/>
    <mergeCell ref="F261:M261"/>
    <mergeCell ref="N261:O261"/>
    <mergeCell ref="D264:E264"/>
    <mergeCell ref="F264:M264"/>
    <mergeCell ref="N264:O264"/>
    <mergeCell ref="D265:E265"/>
    <mergeCell ref="F265:M265"/>
    <mergeCell ref="N265:O265"/>
    <mergeCell ref="P251:P260"/>
    <mergeCell ref="D258:E258"/>
    <mergeCell ref="F258:M258"/>
    <mergeCell ref="N258:O258"/>
    <mergeCell ref="D259:E259"/>
    <mergeCell ref="F259:M259"/>
    <mergeCell ref="N259:O259"/>
    <mergeCell ref="D260:E260"/>
    <mergeCell ref="F260:M260"/>
    <mergeCell ref="N260:O260"/>
    <mergeCell ref="A251:A260"/>
    <mergeCell ref="D251:E251"/>
    <mergeCell ref="F251:M251"/>
    <mergeCell ref="N251:O251"/>
    <mergeCell ref="D253:E253"/>
    <mergeCell ref="F253:M253"/>
    <mergeCell ref="N253:O253"/>
    <mergeCell ref="D254:E254"/>
    <mergeCell ref="F254:M254"/>
    <mergeCell ref="N254:O254"/>
    <mergeCell ref="P241:P250"/>
    <mergeCell ref="D248:E248"/>
    <mergeCell ref="F248:M248"/>
    <mergeCell ref="N248:O248"/>
    <mergeCell ref="D249:E249"/>
    <mergeCell ref="F249:M249"/>
    <mergeCell ref="N249:O249"/>
    <mergeCell ref="D250:E250"/>
    <mergeCell ref="F250:M250"/>
    <mergeCell ref="N250:O250"/>
    <mergeCell ref="A241:A250"/>
    <mergeCell ref="D241:E241"/>
    <mergeCell ref="F241:M241"/>
    <mergeCell ref="N241:O241"/>
    <mergeCell ref="D243:E243"/>
    <mergeCell ref="F243:M243"/>
    <mergeCell ref="N243:O243"/>
    <mergeCell ref="D244:E244"/>
    <mergeCell ref="F244:M244"/>
    <mergeCell ref="N244:O244"/>
    <mergeCell ref="P231:P240"/>
    <mergeCell ref="D238:E238"/>
    <mergeCell ref="F238:M238"/>
    <mergeCell ref="N238:O238"/>
    <mergeCell ref="D239:E239"/>
    <mergeCell ref="F239:M239"/>
    <mergeCell ref="N239:O239"/>
    <mergeCell ref="D240:E240"/>
    <mergeCell ref="F240:M240"/>
    <mergeCell ref="N240:O240"/>
    <mergeCell ref="A231:A240"/>
    <mergeCell ref="D231:E231"/>
    <mergeCell ref="F231:M231"/>
    <mergeCell ref="N231:O231"/>
    <mergeCell ref="D233:E233"/>
    <mergeCell ref="F233:M233"/>
    <mergeCell ref="N233:O233"/>
    <mergeCell ref="D234:E234"/>
    <mergeCell ref="F234:M234"/>
    <mergeCell ref="N234:O234"/>
    <mergeCell ref="P221:P230"/>
    <mergeCell ref="D228:E228"/>
    <mergeCell ref="F228:M228"/>
    <mergeCell ref="N228:O228"/>
    <mergeCell ref="D229:E229"/>
    <mergeCell ref="F229:M229"/>
    <mergeCell ref="N229:O229"/>
    <mergeCell ref="D230:E230"/>
    <mergeCell ref="F230:M230"/>
    <mergeCell ref="N230:O230"/>
    <mergeCell ref="A221:A230"/>
    <mergeCell ref="D221:E221"/>
    <mergeCell ref="F221:M221"/>
    <mergeCell ref="N221:O221"/>
    <mergeCell ref="D223:E223"/>
    <mergeCell ref="F223:M223"/>
    <mergeCell ref="N223:O223"/>
    <mergeCell ref="D224:E224"/>
    <mergeCell ref="F224:M224"/>
    <mergeCell ref="N224:O224"/>
    <mergeCell ref="P211:P220"/>
    <mergeCell ref="D218:E218"/>
    <mergeCell ref="F218:M218"/>
    <mergeCell ref="N218:O218"/>
    <mergeCell ref="D219:E219"/>
    <mergeCell ref="F219:M219"/>
    <mergeCell ref="N219:O219"/>
    <mergeCell ref="D220:E220"/>
    <mergeCell ref="F220:M220"/>
    <mergeCell ref="N220:O220"/>
    <mergeCell ref="A211:A220"/>
    <mergeCell ref="D211:E211"/>
    <mergeCell ref="F211:M211"/>
    <mergeCell ref="N211:O211"/>
    <mergeCell ref="D213:E213"/>
    <mergeCell ref="F213:M213"/>
    <mergeCell ref="N213:O213"/>
    <mergeCell ref="D214:E214"/>
    <mergeCell ref="F214:M214"/>
    <mergeCell ref="N214:O214"/>
    <mergeCell ref="P201:P210"/>
    <mergeCell ref="D208:E208"/>
    <mergeCell ref="F208:M208"/>
    <mergeCell ref="N208:O208"/>
    <mergeCell ref="D209:E209"/>
    <mergeCell ref="F209:M209"/>
    <mergeCell ref="N209:O209"/>
    <mergeCell ref="D210:E210"/>
    <mergeCell ref="F210:M210"/>
    <mergeCell ref="N210:O210"/>
    <mergeCell ref="A201:A210"/>
    <mergeCell ref="D201:E201"/>
    <mergeCell ref="F201:M201"/>
    <mergeCell ref="N201:O201"/>
    <mergeCell ref="D203:E203"/>
    <mergeCell ref="F203:M203"/>
    <mergeCell ref="N203:O203"/>
    <mergeCell ref="D204:E204"/>
    <mergeCell ref="F204:M204"/>
    <mergeCell ref="N204:O204"/>
    <mergeCell ref="P191:P200"/>
    <mergeCell ref="D198:E198"/>
    <mergeCell ref="F198:M198"/>
    <mergeCell ref="N198:O198"/>
    <mergeCell ref="D199:E199"/>
    <mergeCell ref="F199:M199"/>
    <mergeCell ref="N199:O199"/>
    <mergeCell ref="D200:E200"/>
    <mergeCell ref="F200:M200"/>
    <mergeCell ref="N200:O200"/>
    <mergeCell ref="A191:A200"/>
    <mergeCell ref="D191:E191"/>
    <mergeCell ref="F191:M191"/>
    <mergeCell ref="N191:O191"/>
    <mergeCell ref="D193:E193"/>
    <mergeCell ref="F193:M193"/>
    <mergeCell ref="N193:O193"/>
    <mergeCell ref="D194:E194"/>
    <mergeCell ref="F194:M194"/>
    <mergeCell ref="N194:O194"/>
    <mergeCell ref="P181:P190"/>
    <mergeCell ref="D188:E188"/>
    <mergeCell ref="F188:M188"/>
    <mergeCell ref="N188:O188"/>
    <mergeCell ref="D189:E189"/>
    <mergeCell ref="F189:M189"/>
    <mergeCell ref="N189:O189"/>
    <mergeCell ref="D190:E190"/>
    <mergeCell ref="F190:M190"/>
    <mergeCell ref="N190:O190"/>
    <mergeCell ref="A181:A190"/>
    <mergeCell ref="D181:E181"/>
    <mergeCell ref="F181:M181"/>
    <mergeCell ref="N181:O181"/>
    <mergeCell ref="D183:E183"/>
    <mergeCell ref="F183:M183"/>
    <mergeCell ref="N183:O183"/>
    <mergeCell ref="D184:E184"/>
    <mergeCell ref="F184:M184"/>
    <mergeCell ref="N184:O184"/>
    <mergeCell ref="P171:P180"/>
    <mergeCell ref="D172:E172"/>
    <mergeCell ref="F172:M172"/>
    <mergeCell ref="N172:O172"/>
    <mergeCell ref="D179:E179"/>
    <mergeCell ref="F179:M179"/>
    <mergeCell ref="N179:O179"/>
    <mergeCell ref="D180:E180"/>
    <mergeCell ref="F180:M180"/>
    <mergeCell ref="N180:O180"/>
    <mergeCell ref="A171:A180"/>
    <mergeCell ref="D171:E171"/>
    <mergeCell ref="F171:M171"/>
    <mergeCell ref="N171:O171"/>
    <mergeCell ref="D174:E174"/>
    <mergeCell ref="F174:M174"/>
    <mergeCell ref="N174:O174"/>
    <mergeCell ref="D175:E175"/>
    <mergeCell ref="F175:M175"/>
    <mergeCell ref="N175:O175"/>
    <mergeCell ref="P161:P170"/>
    <mergeCell ref="D168:E168"/>
    <mergeCell ref="F168:M168"/>
    <mergeCell ref="N168:O168"/>
    <mergeCell ref="D169:E169"/>
    <mergeCell ref="F169:M169"/>
    <mergeCell ref="N169:O169"/>
    <mergeCell ref="D170:E170"/>
    <mergeCell ref="F170:M170"/>
    <mergeCell ref="N170:O170"/>
    <mergeCell ref="A161:A170"/>
    <mergeCell ref="D161:E161"/>
    <mergeCell ref="F161:M161"/>
    <mergeCell ref="N161:O161"/>
    <mergeCell ref="D163:E163"/>
    <mergeCell ref="F163:M163"/>
    <mergeCell ref="N163:O163"/>
    <mergeCell ref="D164:E164"/>
    <mergeCell ref="F164:M164"/>
    <mergeCell ref="N164:O164"/>
    <mergeCell ref="P151:P160"/>
    <mergeCell ref="D152:E152"/>
    <mergeCell ref="F152:M152"/>
    <mergeCell ref="N152:O152"/>
    <mergeCell ref="D159:E159"/>
    <mergeCell ref="F159:M159"/>
    <mergeCell ref="N159:O159"/>
    <mergeCell ref="D160:E160"/>
    <mergeCell ref="F160:M160"/>
    <mergeCell ref="N160:O160"/>
    <mergeCell ref="A151:A160"/>
    <mergeCell ref="D151:E151"/>
    <mergeCell ref="F151:M151"/>
    <mergeCell ref="N151:O151"/>
    <mergeCell ref="D154:E154"/>
    <mergeCell ref="F154:M154"/>
    <mergeCell ref="N154:O154"/>
    <mergeCell ref="D155:E155"/>
    <mergeCell ref="F155:M155"/>
    <mergeCell ref="N155:O155"/>
    <mergeCell ref="P141:P150"/>
    <mergeCell ref="D148:E148"/>
    <mergeCell ref="F148:M148"/>
    <mergeCell ref="N148:O148"/>
    <mergeCell ref="D149:E149"/>
    <mergeCell ref="F149:M149"/>
    <mergeCell ref="N149:O149"/>
    <mergeCell ref="D150:E150"/>
    <mergeCell ref="F150:M150"/>
    <mergeCell ref="N150:O150"/>
    <mergeCell ref="A141:A150"/>
    <mergeCell ref="D141:E141"/>
    <mergeCell ref="F141:M141"/>
    <mergeCell ref="N141:O141"/>
    <mergeCell ref="D143:E143"/>
    <mergeCell ref="F143:M143"/>
    <mergeCell ref="N143:O143"/>
    <mergeCell ref="D144:E144"/>
    <mergeCell ref="F144:M144"/>
    <mergeCell ref="N144:O144"/>
    <mergeCell ref="P131:P140"/>
    <mergeCell ref="D138:E138"/>
    <mergeCell ref="F138:M138"/>
    <mergeCell ref="N138:O138"/>
    <mergeCell ref="D139:E139"/>
    <mergeCell ref="F139:M139"/>
    <mergeCell ref="N139:O139"/>
    <mergeCell ref="D140:E140"/>
    <mergeCell ref="F140:M140"/>
    <mergeCell ref="N140:O140"/>
    <mergeCell ref="A131:A140"/>
    <mergeCell ref="D131:E131"/>
    <mergeCell ref="F131:M131"/>
    <mergeCell ref="N131:O131"/>
    <mergeCell ref="D133:E133"/>
    <mergeCell ref="F133:M133"/>
    <mergeCell ref="N133:O133"/>
    <mergeCell ref="D134:E134"/>
    <mergeCell ref="F134:M134"/>
    <mergeCell ref="N134:O134"/>
    <mergeCell ref="P121:P130"/>
    <mergeCell ref="D128:E128"/>
    <mergeCell ref="F128:M128"/>
    <mergeCell ref="N128:O128"/>
    <mergeCell ref="D129:E129"/>
    <mergeCell ref="F129:M129"/>
    <mergeCell ref="N129:O129"/>
    <mergeCell ref="D130:E130"/>
    <mergeCell ref="F130:M130"/>
    <mergeCell ref="N130:O130"/>
    <mergeCell ref="A121:A130"/>
    <mergeCell ref="D121:E121"/>
    <mergeCell ref="F121:M121"/>
    <mergeCell ref="N121:O121"/>
    <mergeCell ref="D123:E123"/>
    <mergeCell ref="F123:M123"/>
    <mergeCell ref="N123:O123"/>
    <mergeCell ref="D124:E124"/>
    <mergeCell ref="F124:M124"/>
    <mergeCell ref="N124:O124"/>
    <mergeCell ref="P111:P120"/>
    <mergeCell ref="D118:E118"/>
    <mergeCell ref="F118:M118"/>
    <mergeCell ref="N118:O118"/>
    <mergeCell ref="D119:E119"/>
    <mergeCell ref="F119:M119"/>
    <mergeCell ref="N119:O119"/>
    <mergeCell ref="D120:E120"/>
    <mergeCell ref="F120:M120"/>
    <mergeCell ref="N120:O120"/>
    <mergeCell ref="N111:O111"/>
    <mergeCell ref="D113:E113"/>
    <mergeCell ref="F113:M113"/>
    <mergeCell ref="N113:O113"/>
    <mergeCell ref="D114:E114"/>
    <mergeCell ref="F114:M114"/>
    <mergeCell ref="N114:O114"/>
    <mergeCell ref="D15:E15"/>
    <mergeCell ref="D18:E18"/>
    <mergeCell ref="D16:E16"/>
    <mergeCell ref="A111:A120"/>
    <mergeCell ref="D111:E111"/>
    <mergeCell ref="F111:M111"/>
    <mergeCell ref="N17:O17"/>
    <mergeCell ref="F18:M18"/>
    <mergeCell ref="N18:O18"/>
    <mergeCell ref="A11:A20"/>
    <mergeCell ref="D29:E29"/>
    <mergeCell ref="D20:E20"/>
    <mergeCell ref="A21:A30"/>
    <mergeCell ref="D21:E21"/>
    <mergeCell ref="D22:E22"/>
    <mergeCell ref="D14:E14"/>
    <mergeCell ref="D11:E11"/>
    <mergeCell ref="N10:O10"/>
    <mergeCell ref="B10:C10"/>
    <mergeCell ref="P11:P20"/>
    <mergeCell ref="D12:E12"/>
    <mergeCell ref="D13:E13"/>
    <mergeCell ref="D19:E19"/>
    <mergeCell ref="F19:M19"/>
    <mergeCell ref="N19:O19"/>
    <mergeCell ref="D17:E17"/>
    <mergeCell ref="K2:P2"/>
    <mergeCell ref="K3:P3"/>
    <mergeCell ref="A2:G2"/>
    <mergeCell ref="A3:G3"/>
    <mergeCell ref="A7:P7"/>
    <mergeCell ref="D10:E10"/>
    <mergeCell ref="A5:P5"/>
    <mergeCell ref="N29:O29"/>
    <mergeCell ref="N30:O30"/>
    <mergeCell ref="F10:M10"/>
    <mergeCell ref="F11:M11"/>
    <mergeCell ref="F12:M12"/>
    <mergeCell ref="F13:M13"/>
    <mergeCell ref="F21:M21"/>
    <mergeCell ref="F22:M22"/>
    <mergeCell ref="A6:P6"/>
    <mergeCell ref="P21:P30"/>
    <mergeCell ref="F30:M30"/>
    <mergeCell ref="N11:O11"/>
    <mergeCell ref="N12:O12"/>
    <mergeCell ref="N13:O13"/>
    <mergeCell ref="N20:O20"/>
    <mergeCell ref="N21:O21"/>
    <mergeCell ref="F29:M29"/>
    <mergeCell ref="F16:M16"/>
    <mergeCell ref="N16:O16"/>
    <mergeCell ref="P31:P40"/>
    <mergeCell ref="D38:E38"/>
    <mergeCell ref="F38:M38"/>
    <mergeCell ref="N38:O38"/>
    <mergeCell ref="D39:E39"/>
    <mergeCell ref="F39:M39"/>
    <mergeCell ref="N39:O39"/>
    <mergeCell ref="D40:E40"/>
    <mergeCell ref="F40:M40"/>
    <mergeCell ref="N40:O40"/>
    <mergeCell ref="A41:A50"/>
    <mergeCell ref="D41:E41"/>
    <mergeCell ref="F41:M41"/>
    <mergeCell ref="N41:O41"/>
    <mergeCell ref="D43:E43"/>
    <mergeCell ref="F43:M43"/>
    <mergeCell ref="N43:O43"/>
    <mergeCell ref="D44:E44"/>
    <mergeCell ref="F44:M44"/>
    <mergeCell ref="N44:O44"/>
    <mergeCell ref="A31:A40"/>
    <mergeCell ref="F31:M31"/>
    <mergeCell ref="N31:O31"/>
    <mergeCell ref="D32:E32"/>
    <mergeCell ref="F32:M32"/>
    <mergeCell ref="N32:O32"/>
    <mergeCell ref="D33:E33"/>
    <mergeCell ref="P41:P50"/>
    <mergeCell ref="D42:E42"/>
    <mergeCell ref="F42:M42"/>
    <mergeCell ref="N42:O42"/>
    <mergeCell ref="D49:E49"/>
    <mergeCell ref="F49:M49"/>
    <mergeCell ref="N49:O49"/>
    <mergeCell ref="D50:E50"/>
    <mergeCell ref="F50:M50"/>
    <mergeCell ref="N50:O50"/>
    <mergeCell ref="A51:A60"/>
    <mergeCell ref="D51:E51"/>
    <mergeCell ref="F51:M51"/>
    <mergeCell ref="N51:O51"/>
    <mergeCell ref="D53:E53"/>
    <mergeCell ref="F53:M53"/>
    <mergeCell ref="N53:O53"/>
    <mergeCell ref="D54:E54"/>
    <mergeCell ref="F54:M54"/>
    <mergeCell ref="N54:O54"/>
    <mergeCell ref="P51:P60"/>
    <mergeCell ref="D52:E52"/>
    <mergeCell ref="F52:M52"/>
    <mergeCell ref="N52:O52"/>
    <mergeCell ref="D59:E59"/>
    <mergeCell ref="F59:M59"/>
    <mergeCell ref="N59:O59"/>
    <mergeCell ref="D60:E60"/>
    <mergeCell ref="F60:M60"/>
    <mergeCell ref="N60:O60"/>
    <mergeCell ref="A61:A70"/>
    <mergeCell ref="D61:E61"/>
    <mergeCell ref="F61:M61"/>
    <mergeCell ref="N61:O61"/>
    <mergeCell ref="D63:E63"/>
    <mergeCell ref="F63:M63"/>
    <mergeCell ref="N63:O63"/>
    <mergeCell ref="D64:E64"/>
    <mergeCell ref="F64:M64"/>
    <mergeCell ref="N64:O64"/>
    <mergeCell ref="P61:P70"/>
    <mergeCell ref="D62:E62"/>
    <mergeCell ref="F62:M62"/>
    <mergeCell ref="N62:O62"/>
    <mergeCell ref="D69:E69"/>
    <mergeCell ref="F69:M69"/>
    <mergeCell ref="N69:O69"/>
    <mergeCell ref="D70:E70"/>
    <mergeCell ref="F70:M70"/>
    <mergeCell ref="N70:O70"/>
    <mergeCell ref="A71:A80"/>
    <mergeCell ref="D71:E71"/>
    <mergeCell ref="F71:M71"/>
    <mergeCell ref="N71:O71"/>
    <mergeCell ref="D73:E73"/>
    <mergeCell ref="F73:M73"/>
    <mergeCell ref="N73:O73"/>
    <mergeCell ref="D74:E74"/>
    <mergeCell ref="F74:M74"/>
    <mergeCell ref="N74:O74"/>
    <mergeCell ref="P71:P80"/>
    <mergeCell ref="D72:E72"/>
    <mergeCell ref="F72:M72"/>
    <mergeCell ref="N72:O72"/>
    <mergeCell ref="D79:E79"/>
    <mergeCell ref="F79:M79"/>
    <mergeCell ref="N79:O79"/>
    <mergeCell ref="D80:E80"/>
    <mergeCell ref="F80:M80"/>
    <mergeCell ref="N80:O80"/>
    <mergeCell ref="A81:A90"/>
    <mergeCell ref="D81:E81"/>
    <mergeCell ref="F81:M81"/>
    <mergeCell ref="N81:O81"/>
    <mergeCell ref="D83:E83"/>
    <mergeCell ref="F83:M83"/>
    <mergeCell ref="N83:O83"/>
    <mergeCell ref="D84:E84"/>
    <mergeCell ref="F84:M84"/>
    <mergeCell ref="N84:O84"/>
    <mergeCell ref="P81:P90"/>
    <mergeCell ref="D82:E82"/>
    <mergeCell ref="F82:M82"/>
    <mergeCell ref="N82:O82"/>
    <mergeCell ref="D89:E89"/>
    <mergeCell ref="F89:M89"/>
    <mergeCell ref="N89:O89"/>
    <mergeCell ref="D90:E90"/>
    <mergeCell ref="F90:M90"/>
    <mergeCell ref="N90:O90"/>
    <mergeCell ref="A91:A100"/>
    <mergeCell ref="D91:E91"/>
    <mergeCell ref="F91:M91"/>
    <mergeCell ref="N91:O91"/>
    <mergeCell ref="D93:E93"/>
    <mergeCell ref="F93:M93"/>
    <mergeCell ref="N93:O93"/>
    <mergeCell ref="D94:E94"/>
    <mergeCell ref="F94:M94"/>
    <mergeCell ref="N94:O94"/>
    <mergeCell ref="P91:P100"/>
    <mergeCell ref="D92:E92"/>
    <mergeCell ref="F92:M92"/>
    <mergeCell ref="N92:O92"/>
    <mergeCell ref="D99:E99"/>
    <mergeCell ref="F99:M99"/>
    <mergeCell ref="N99:O99"/>
    <mergeCell ref="D100:E100"/>
    <mergeCell ref="F100:M100"/>
    <mergeCell ref="N100:O100"/>
    <mergeCell ref="A101:A110"/>
    <mergeCell ref="D101:E101"/>
    <mergeCell ref="F101:M101"/>
    <mergeCell ref="N101:O101"/>
    <mergeCell ref="D103:E103"/>
    <mergeCell ref="F103:M103"/>
    <mergeCell ref="N103:O103"/>
    <mergeCell ref="D104:E104"/>
    <mergeCell ref="F104:M104"/>
    <mergeCell ref="N104:O104"/>
    <mergeCell ref="P101:P110"/>
    <mergeCell ref="D102:E102"/>
    <mergeCell ref="F102:M102"/>
    <mergeCell ref="N102:O102"/>
    <mergeCell ref="D109:E109"/>
    <mergeCell ref="D105:E105"/>
    <mergeCell ref="F105:M105"/>
    <mergeCell ref="D106:E106"/>
    <mergeCell ref="N105:O105"/>
    <mergeCell ref="N109:O109"/>
    <mergeCell ref="B511:J511"/>
    <mergeCell ref="D23:E23"/>
    <mergeCell ref="D110:E110"/>
    <mergeCell ref="F110:M110"/>
    <mergeCell ref="F106:M106"/>
    <mergeCell ref="N106:O106"/>
    <mergeCell ref="D107:E107"/>
    <mergeCell ref="F107:M107"/>
    <mergeCell ref="N107:O107"/>
    <mergeCell ref="D108:E108"/>
    <mergeCell ref="D26:E26"/>
    <mergeCell ref="F26:M26"/>
    <mergeCell ref="N26:O26"/>
    <mergeCell ref="F15:M15"/>
    <mergeCell ref="N15:O15"/>
    <mergeCell ref="N14:O14"/>
    <mergeCell ref="F14:M14"/>
    <mergeCell ref="N22:O22"/>
    <mergeCell ref="F20:M20"/>
    <mergeCell ref="F17:M17"/>
    <mergeCell ref="F34:M34"/>
    <mergeCell ref="N34:O34"/>
    <mergeCell ref="F23:M23"/>
    <mergeCell ref="N23:O23"/>
    <mergeCell ref="D24:E24"/>
    <mergeCell ref="F24:M24"/>
    <mergeCell ref="N24:O24"/>
    <mergeCell ref="D25:E25"/>
    <mergeCell ref="F25:M25"/>
    <mergeCell ref="N25:O25"/>
    <mergeCell ref="N36:O36"/>
    <mergeCell ref="D37:E37"/>
    <mergeCell ref="F37:M37"/>
    <mergeCell ref="N37:O37"/>
    <mergeCell ref="N35:O35"/>
    <mergeCell ref="D27:E27"/>
    <mergeCell ref="F27:M27"/>
    <mergeCell ref="N27:O27"/>
    <mergeCell ref="N28:O28"/>
    <mergeCell ref="N33:O33"/>
    <mergeCell ref="D28:E28"/>
    <mergeCell ref="F28:M28"/>
    <mergeCell ref="D36:E36"/>
    <mergeCell ref="F36:M36"/>
    <mergeCell ref="D31:E31"/>
    <mergeCell ref="F33:M33"/>
    <mergeCell ref="D35:E35"/>
    <mergeCell ref="F35:M35"/>
    <mergeCell ref="D34:E34"/>
    <mergeCell ref="D30:E30"/>
    <mergeCell ref="D45:E45"/>
    <mergeCell ref="F45:M45"/>
    <mergeCell ref="N45:O45"/>
    <mergeCell ref="D46:E46"/>
    <mergeCell ref="F46:M46"/>
    <mergeCell ref="N46:O46"/>
    <mergeCell ref="D47:E47"/>
    <mergeCell ref="F47:M47"/>
    <mergeCell ref="N47:O47"/>
    <mergeCell ref="D48:E48"/>
    <mergeCell ref="F48:M48"/>
    <mergeCell ref="N48:O48"/>
    <mergeCell ref="D55:E55"/>
    <mergeCell ref="F55:M55"/>
    <mergeCell ref="N55:O55"/>
    <mergeCell ref="D56:E56"/>
    <mergeCell ref="F56:M56"/>
    <mergeCell ref="N56:O56"/>
    <mergeCell ref="D57:E57"/>
    <mergeCell ref="F57:M57"/>
    <mergeCell ref="N57:O57"/>
    <mergeCell ref="D58:E58"/>
    <mergeCell ref="F58:M58"/>
    <mergeCell ref="N58:O58"/>
    <mergeCell ref="D65:E65"/>
    <mergeCell ref="F65:M65"/>
    <mergeCell ref="N65:O65"/>
    <mergeCell ref="D66:E66"/>
    <mergeCell ref="F66:M66"/>
    <mergeCell ref="N66:O66"/>
    <mergeCell ref="D67:E67"/>
    <mergeCell ref="F67:M67"/>
    <mergeCell ref="N67:O67"/>
    <mergeCell ref="D68:E68"/>
    <mergeCell ref="F68:M68"/>
    <mergeCell ref="N68:O68"/>
    <mergeCell ref="D75:E75"/>
    <mergeCell ref="F75:M75"/>
    <mergeCell ref="N75:O75"/>
    <mergeCell ref="D76:E76"/>
    <mergeCell ref="F76:M76"/>
    <mergeCell ref="N76:O76"/>
    <mergeCell ref="D77:E77"/>
    <mergeCell ref="F77:M77"/>
    <mergeCell ref="N77:O77"/>
    <mergeCell ref="D78:E78"/>
    <mergeCell ref="F78:M78"/>
    <mergeCell ref="N78:O78"/>
    <mergeCell ref="D85:E85"/>
    <mergeCell ref="F85:M85"/>
    <mergeCell ref="N85:O85"/>
    <mergeCell ref="D86:E86"/>
    <mergeCell ref="F86:M86"/>
    <mergeCell ref="N86:O86"/>
    <mergeCell ref="D87:E87"/>
    <mergeCell ref="F87:M87"/>
    <mergeCell ref="N87:O87"/>
    <mergeCell ref="D88:E88"/>
    <mergeCell ref="F88:M88"/>
    <mergeCell ref="N88:O88"/>
    <mergeCell ref="D95:E95"/>
    <mergeCell ref="F95:M95"/>
    <mergeCell ref="N95:O95"/>
    <mergeCell ref="D96:E96"/>
    <mergeCell ref="F96:M96"/>
    <mergeCell ref="N96:O96"/>
    <mergeCell ref="D97:E97"/>
    <mergeCell ref="F97:M97"/>
    <mergeCell ref="N97:O97"/>
    <mergeCell ref="D98:E98"/>
    <mergeCell ref="F98:M98"/>
    <mergeCell ref="N98:O98"/>
    <mergeCell ref="F108:M108"/>
    <mergeCell ref="N108:O108"/>
    <mergeCell ref="D115:E115"/>
    <mergeCell ref="F115:M115"/>
    <mergeCell ref="N115:O115"/>
    <mergeCell ref="D112:E112"/>
    <mergeCell ref="F112:M112"/>
    <mergeCell ref="N112:O112"/>
    <mergeCell ref="N110:O110"/>
    <mergeCell ref="F109:M109"/>
    <mergeCell ref="D116:E116"/>
    <mergeCell ref="F116:M116"/>
    <mergeCell ref="N116:O116"/>
    <mergeCell ref="D117:E117"/>
    <mergeCell ref="F117:M117"/>
    <mergeCell ref="N117:O117"/>
    <mergeCell ref="D122:E122"/>
    <mergeCell ref="F122:M122"/>
    <mergeCell ref="N122:O122"/>
    <mergeCell ref="D125:E125"/>
    <mergeCell ref="F125:M125"/>
    <mergeCell ref="N125:O125"/>
    <mergeCell ref="D126:E126"/>
    <mergeCell ref="F126:M126"/>
    <mergeCell ref="N126:O126"/>
    <mergeCell ref="D127:E127"/>
    <mergeCell ref="F127:M127"/>
    <mergeCell ref="N127:O127"/>
    <mergeCell ref="D132:E132"/>
    <mergeCell ref="F132:M132"/>
    <mergeCell ref="N132:O132"/>
    <mergeCell ref="D135:E135"/>
    <mergeCell ref="F135:M135"/>
    <mergeCell ref="N135:O135"/>
    <mergeCell ref="D136:E136"/>
    <mergeCell ref="F136:M136"/>
    <mergeCell ref="N136:O136"/>
    <mergeCell ref="D137:E137"/>
    <mergeCell ref="F137:M137"/>
    <mergeCell ref="N137:O137"/>
    <mergeCell ref="D142:E142"/>
    <mergeCell ref="F142:M142"/>
    <mergeCell ref="N142:O142"/>
    <mergeCell ref="D145:E145"/>
    <mergeCell ref="F145:M145"/>
    <mergeCell ref="N145:O145"/>
    <mergeCell ref="D146:E146"/>
    <mergeCell ref="F146:M146"/>
    <mergeCell ref="N146:O146"/>
    <mergeCell ref="D147:E147"/>
    <mergeCell ref="F147:M147"/>
    <mergeCell ref="N147:O147"/>
    <mergeCell ref="D153:E153"/>
    <mergeCell ref="F153:M153"/>
    <mergeCell ref="N153:O153"/>
    <mergeCell ref="D156:E156"/>
    <mergeCell ref="F156:M156"/>
    <mergeCell ref="N156:O156"/>
    <mergeCell ref="D157:E157"/>
    <mergeCell ref="F157:M157"/>
    <mergeCell ref="N157:O157"/>
    <mergeCell ref="D158:E158"/>
    <mergeCell ref="F158:M158"/>
    <mergeCell ref="N158:O158"/>
    <mergeCell ref="D162:E162"/>
    <mergeCell ref="F162:M162"/>
    <mergeCell ref="N162:O162"/>
    <mergeCell ref="D165:E165"/>
    <mergeCell ref="F165:M165"/>
    <mergeCell ref="N165:O165"/>
    <mergeCell ref="D166:E166"/>
    <mergeCell ref="F166:M166"/>
    <mergeCell ref="N166:O166"/>
    <mergeCell ref="D167:E167"/>
    <mergeCell ref="F167:M167"/>
    <mergeCell ref="N167:O167"/>
    <mergeCell ref="D173:E173"/>
    <mergeCell ref="F173:M173"/>
    <mergeCell ref="N173:O173"/>
    <mergeCell ref="D176:E176"/>
    <mergeCell ref="F176:M176"/>
    <mergeCell ref="N176:O176"/>
    <mergeCell ref="D177:E177"/>
    <mergeCell ref="F177:M177"/>
    <mergeCell ref="N177:O177"/>
    <mergeCell ref="D178:E178"/>
    <mergeCell ref="F178:M178"/>
    <mergeCell ref="N178:O178"/>
    <mergeCell ref="D182:E182"/>
    <mergeCell ref="F182:M182"/>
    <mergeCell ref="N182:O182"/>
    <mergeCell ref="D185:E185"/>
    <mergeCell ref="F185:M185"/>
    <mergeCell ref="N185:O185"/>
    <mergeCell ref="D186:E186"/>
    <mergeCell ref="F186:M186"/>
    <mergeCell ref="N186:O186"/>
    <mergeCell ref="D187:E187"/>
    <mergeCell ref="F187:M187"/>
    <mergeCell ref="N187:O187"/>
    <mergeCell ref="D192:E192"/>
    <mergeCell ref="F192:M192"/>
    <mergeCell ref="N192:O192"/>
    <mergeCell ref="D195:E195"/>
    <mergeCell ref="F195:M195"/>
    <mergeCell ref="N195:O195"/>
    <mergeCell ref="D196:E196"/>
    <mergeCell ref="F196:M196"/>
    <mergeCell ref="N196:O196"/>
    <mergeCell ref="D197:E197"/>
    <mergeCell ref="F197:M197"/>
    <mergeCell ref="N197:O197"/>
    <mergeCell ref="D202:E202"/>
    <mergeCell ref="F202:M202"/>
    <mergeCell ref="N202:O202"/>
    <mergeCell ref="D205:E205"/>
    <mergeCell ref="F205:M205"/>
    <mergeCell ref="N205:O205"/>
    <mergeCell ref="D206:E206"/>
    <mergeCell ref="F206:M206"/>
    <mergeCell ref="N206:O206"/>
    <mergeCell ref="D207:E207"/>
    <mergeCell ref="F207:M207"/>
    <mergeCell ref="N207:O207"/>
    <mergeCell ref="D212:E212"/>
    <mergeCell ref="F212:M212"/>
    <mergeCell ref="N212:O212"/>
    <mergeCell ref="D215:E215"/>
    <mergeCell ref="F215:M215"/>
    <mergeCell ref="N215:O215"/>
    <mergeCell ref="D216:E216"/>
    <mergeCell ref="F216:M216"/>
    <mergeCell ref="N216:O216"/>
    <mergeCell ref="D217:E217"/>
    <mergeCell ref="F217:M217"/>
    <mergeCell ref="N217:O217"/>
    <mergeCell ref="D222:E222"/>
    <mergeCell ref="F222:M222"/>
    <mergeCell ref="N222:O222"/>
    <mergeCell ref="D225:E225"/>
    <mergeCell ref="F225:M225"/>
    <mergeCell ref="N225:O225"/>
    <mergeCell ref="D226:E226"/>
    <mergeCell ref="F226:M226"/>
    <mergeCell ref="N226:O226"/>
    <mergeCell ref="D227:E227"/>
    <mergeCell ref="F227:M227"/>
    <mergeCell ref="N227:O227"/>
    <mergeCell ref="D232:E232"/>
    <mergeCell ref="F232:M232"/>
    <mergeCell ref="N232:O232"/>
    <mergeCell ref="D235:E235"/>
    <mergeCell ref="F235:M235"/>
    <mergeCell ref="N235:O235"/>
    <mergeCell ref="D236:E236"/>
    <mergeCell ref="F236:M236"/>
    <mergeCell ref="N236:O236"/>
    <mergeCell ref="D237:E237"/>
    <mergeCell ref="F237:M237"/>
    <mergeCell ref="N237:O237"/>
    <mergeCell ref="D242:E242"/>
    <mergeCell ref="F242:M242"/>
    <mergeCell ref="N242:O242"/>
    <mergeCell ref="D245:E245"/>
    <mergeCell ref="F245:M245"/>
    <mergeCell ref="N245:O245"/>
    <mergeCell ref="D246:E246"/>
    <mergeCell ref="F246:M246"/>
    <mergeCell ref="N246:O246"/>
    <mergeCell ref="D247:E247"/>
    <mergeCell ref="F247:M247"/>
    <mergeCell ref="N247:O247"/>
    <mergeCell ref="D252:E252"/>
    <mergeCell ref="F252:M252"/>
    <mergeCell ref="N252:O252"/>
    <mergeCell ref="D255:E255"/>
    <mergeCell ref="F255:M255"/>
    <mergeCell ref="N255:O255"/>
    <mergeCell ref="D256:E256"/>
    <mergeCell ref="F256:M256"/>
    <mergeCell ref="N256:O256"/>
    <mergeCell ref="D257:E257"/>
    <mergeCell ref="F257:M257"/>
    <mergeCell ref="N257:O257"/>
    <mergeCell ref="D263:E263"/>
    <mergeCell ref="F263:M263"/>
    <mergeCell ref="N263:O263"/>
    <mergeCell ref="D266:E266"/>
    <mergeCell ref="F266:M266"/>
    <mergeCell ref="N266:O266"/>
    <mergeCell ref="D267:E267"/>
    <mergeCell ref="F267:M267"/>
    <mergeCell ref="N267:O267"/>
    <mergeCell ref="D268:E268"/>
    <mergeCell ref="F268:M268"/>
    <mergeCell ref="N268:O268"/>
    <mergeCell ref="D272:E272"/>
    <mergeCell ref="F272:M272"/>
    <mergeCell ref="N272:O272"/>
    <mergeCell ref="D275:E275"/>
    <mergeCell ref="F275:M275"/>
    <mergeCell ref="N275:O275"/>
    <mergeCell ref="D276:E276"/>
    <mergeCell ref="F276:M276"/>
    <mergeCell ref="N276:O276"/>
    <mergeCell ref="D277:E277"/>
    <mergeCell ref="F277:M277"/>
    <mergeCell ref="N277:O277"/>
    <mergeCell ref="D283:E283"/>
    <mergeCell ref="F283:M283"/>
    <mergeCell ref="N283:O283"/>
    <mergeCell ref="D286:E286"/>
    <mergeCell ref="F286:M286"/>
    <mergeCell ref="N286:O286"/>
    <mergeCell ref="D287:E287"/>
    <mergeCell ref="F287:M287"/>
    <mergeCell ref="N287:O287"/>
    <mergeCell ref="D288:E288"/>
    <mergeCell ref="F288:M288"/>
    <mergeCell ref="N288:O288"/>
    <mergeCell ref="D293:E293"/>
    <mergeCell ref="F293:M293"/>
    <mergeCell ref="N293:O293"/>
    <mergeCell ref="D296:E296"/>
    <mergeCell ref="F296:M296"/>
    <mergeCell ref="N296:O296"/>
    <mergeCell ref="D297:E297"/>
    <mergeCell ref="F297:M297"/>
    <mergeCell ref="N297:O297"/>
    <mergeCell ref="D298:E298"/>
    <mergeCell ref="F298:M298"/>
    <mergeCell ref="N298:O298"/>
    <mergeCell ref="D302:E302"/>
    <mergeCell ref="F302:M302"/>
    <mergeCell ref="N302:O302"/>
    <mergeCell ref="D305:E305"/>
    <mergeCell ref="F305:M305"/>
    <mergeCell ref="N305:O305"/>
    <mergeCell ref="D306:E306"/>
    <mergeCell ref="F306:M306"/>
    <mergeCell ref="N306:O306"/>
    <mergeCell ref="D307:E307"/>
    <mergeCell ref="F307:M307"/>
    <mergeCell ref="N307:O307"/>
    <mergeCell ref="D312:E312"/>
    <mergeCell ref="F312:M312"/>
    <mergeCell ref="N312:O312"/>
    <mergeCell ref="D315:E315"/>
    <mergeCell ref="F315:M315"/>
    <mergeCell ref="N315:O315"/>
    <mergeCell ref="D316:E316"/>
    <mergeCell ref="F316:M316"/>
    <mergeCell ref="N316:O316"/>
    <mergeCell ref="D317:E317"/>
    <mergeCell ref="F317:M317"/>
    <mergeCell ref="N317:O317"/>
    <mergeCell ref="D322:E322"/>
    <mergeCell ref="F322:M322"/>
    <mergeCell ref="N322:O322"/>
    <mergeCell ref="D325:E325"/>
    <mergeCell ref="F325:M325"/>
    <mergeCell ref="N325:O325"/>
    <mergeCell ref="D326:E326"/>
    <mergeCell ref="F326:M326"/>
    <mergeCell ref="N326:O326"/>
    <mergeCell ref="D327:E327"/>
    <mergeCell ref="F327:M327"/>
    <mergeCell ref="N327:O327"/>
    <mergeCell ref="D332:E332"/>
    <mergeCell ref="F332:M332"/>
    <mergeCell ref="N332:O332"/>
    <mergeCell ref="D335:E335"/>
    <mergeCell ref="F335:M335"/>
    <mergeCell ref="N335:O335"/>
    <mergeCell ref="D336:E336"/>
    <mergeCell ref="F336:M336"/>
    <mergeCell ref="N336:O336"/>
    <mergeCell ref="D337:E337"/>
    <mergeCell ref="F337:M337"/>
    <mergeCell ref="N337:O337"/>
    <mergeCell ref="D342:E342"/>
    <mergeCell ref="F342:M342"/>
    <mergeCell ref="N342:O342"/>
    <mergeCell ref="D345:E345"/>
    <mergeCell ref="F345:M345"/>
    <mergeCell ref="N345:O345"/>
    <mergeCell ref="D346:E346"/>
    <mergeCell ref="F346:M346"/>
    <mergeCell ref="N346:O346"/>
    <mergeCell ref="D347:E347"/>
    <mergeCell ref="F347:M347"/>
    <mergeCell ref="N347:O347"/>
    <mergeCell ref="D352:E352"/>
    <mergeCell ref="F352:M352"/>
    <mergeCell ref="N352:O352"/>
    <mergeCell ref="D355:E355"/>
    <mergeCell ref="F355:M355"/>
    <mergeCell ref="N355:O355"/>
    <mergeCell ref="D356:E356"/>
    <mergeCell ref="F356:M356"/>
    <mergeCell ref="N356:O356"/>
    <mergeCell ref="D357:E357"/>
    <mergeCell ref="F357:M357"/>
    <mergeCell ref="N357:O357"/>
    <mergeCell ref="D362:E362"/>
    <mergeCell ref="F362:M362"/>
    <mergeCell ref="N362:O362"/>
    <mergeCell ref="D365:E365"/>
    <mergeCell ref="F365:M365"/>
    <mergeCell ref="N365:O365"/>
    <mergeCell ref="D366:E366"/>
    <mergeCell ref="F366:M366"/>
    <mergeCell ref="N366:O366"/>
    <mergeCell ref="D367:E367"/>
    <mergeCell ref="F367:M367"/>
    <mergeCell ref="N367:O367"/>
    <mergeCell ref="D372:E372"/>
    <mergeCell ref="F372:M372"/>
    <mergeCell ref="N372:O372"/>
    <mergeCell ref="D375:E375"/>
    <mergeCell ref="F375:M375"/>
    <mergeCell ref="N375:O375"/>
    <mergeCell ref="D376:E376"/>
    <mergeCell ref="F376:M376"/>
    <mergeCell ref="N376:O376"/>
    <mergeCell ref="D377:E377"/>
    <mergeCell ref="F377:M377"/>
    <mergeCell ref="N377:O377"/>
    <mergeCell ref="D382:E382"/>
    <mergeCell ref="F382:M382"/>
    <mergeCell ref="N382:O382"/>
    <mergeCell ref="D385:E385"/>
    <mergeCell ref="F385:M385"/>
    <mergeCell ref="N385:O385"/>
    <mergeCell ref="D386:E386"/>
    <mergeCell ref="F386:M386"/>
    <mergeCell ref="N386:O386"/>
    <mergeCell ref="D387:E387"/>
    <mergeCell ref="F387:M387"/>
    <mergeCell ref="N387:O387"/>
    <mergeCell ref="D392:E392"/>
    <mergeCell ref="F392:M392"/>
    <mergeCell ref="N392:O392"/>
    <mergeCell ref="D395:E395"/>
    <mergeCell ref="F395:M395"/>
    <mergeCell ref="N395:O395"/>
    <mergeCell ref="D396:E396"/>
    <mergeCell ref="F396:M396"/>
    <mergeCell ref="N396:O396"/>
    <mergeCell ref="D397:E397"/>
    <mergeCell ref="F397:M397"/>
    <mergeCell ref="N397:O397"/>
    <mergeCell ref="D492:E492"/>
    <mergeCell ref="F492:M492"/>
    <mergeCell ref="N492:O492"/>
    <mergeCell ref="D407:E407"/>
    <mergeCell ref="F407:M407"/>
    <mergeCell ref="N407:O407"/>
    <mergeCell ref="D408:E408"/>
    <mergeCell ref="F408:M408"/>
    <mergeCell ref="N408:O408"/>
    <mergeCell ref="D409:E409"/>
    <mergeCell ref="D495:E495"/>
    <mergeCell ref="F495:M495"/>
    <mergeCell ref="N495:O495"/>
    <mergeCell ref="D496:E496"/>
    <mergeCell ref="F496:M496"/>
    <mergeCell ref="N496:O496"/>
    <mergeCell ref="D497:E497"/>
    <mergeCell ref="F497:M497"/>
    <mergeCell ref="N497:O497"/>
    <mergeCell ref="D502:E502"/>
    <mergeCell ref="F502:M502"/>
    <mergeCell ref="N502:O502"/>
    <mergeCell ref="D507:E507"/>
    <mergeCell ref="F507:M507"/>
    <mergeCell ref="N507:O507"/>
    <mergeCell ref="D505:E505"/>
    <mergeCell ref="F505:M505"/>
    <mergeCell ref="N505:O505"/>
    <mergeCell ref="D506:E506"/>
    <mergeCell ref="F506:M506"/>
    <mergeCell ref="N506:O506"/>
  </mergeCells>
  <phoneticPr fontId="26" type="noConversion"/>
  <pageMargins left="0.37" right="0.27" top="0.23" bottom="0" header="0.26" footer="0.3"/>
  <pageSetup paperSize="9" scale="80"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sheetPr codeName="Sheet6"/>
  <dimension ref="A1:I63"/>
  <sheetViews>
    <sheetView zoomScale="55" zoomScaleNormal="55" workbookViewId="0">
      <selection activeCell="D11" sqref="D11:G21"/>
    </sheetView>
  </sheetViews>
  <sheetFormatPr defaultColWidth="8" defaultRowHeight="16.5"/>
  <cols>
    <col min="1" max="1" width="7.125" style="242" customWidth="1"/>
    <col min="2" max="2" width="22.75" style="242" customWidth="1"/>
    <col min="3" max="3" width="10.625" style="242" customWidth="1"/>
    <col min="4" max="7" width="14.625" style="242" customWidth="1"/>
    <col min="8" max="8" width="20.375" style="242" customWidth="1"/>
    <col min="9" max="9" width="20" style="242" customWidth="1"/>
    <col min="10" max="16384" width="8" style="242"/>
  </cols>
  <sheetData>
    <row r="1" spans="1:9">
      <c r="I1" s="196" t="s">
        <v>187</v>
      </c>
    </row>
    <row r="2" spans="1:9" s="42" customFormat="1" ht="23.25" customHeight="1">
      <c r="A2" s="593" t="s">
        <v>115</v>
      </c>
      <c r="B2" s="593"/>
      <c r="C2" s="593"/>
      <c r="D2" s="593"/>
      <c r="E2" s="694" t="s">
        <v>12</v>
      </c>
      <c r="F2" s="694"/>
      <c r="G2" s="694"/>
      <c r="H2" s="694"/>
      <c r="I2" s="694"/>
    </row>
    <row r="3" spans="1:9" s="42" customFormat="1" ht="33.75" customHeight="1">
      <c r="A3" s="563" t="s">
        <v>116</v>
      </c>
      <c r="B3" s="564"/>
      <c r="C3" s="564"/>
      <c r="D3" s="564"/>
      <c r="E3" s="595" t="s">
        <v>13</v>
      </c>
      <c r="F3" s="595"/>
      <c r="G3" s="595"/>
      <c r="H3" s="595"/>
      <c r="I3" s="595"/>
    </row>
    <row r="4" spans="1:9" ht="11.25" customHeight="1"/>
    <row r="5" spans="1:9" ht="23.25" customHeight="1">
      <c r="A5" s="594" t="s">
        <v>58</v>
      </c>
      <c r="B5" s="594"/>
      <c r="C5" s="594"/>
      <c r="D5" s="594"/>
      <c r="E5" s="594"/>
      <c r="F5" s="594"/>
      <c r="G5" s="594"/>
      <c r="H5" s="594"/>
      <c r="I5" s="594"/>
    </row>
    <row r="6" spans="1:9" ht="23.25" customHeight="1">
      <c r="A6" s="594" t="s">
        <v>170</v>
      </c>
      <c r="B6" s="594"/>
      <c r="C6" s="594"/>
      <c r="D6" s="594"/>
      <c r="E6" s="594"/>
      <c r="F6" s="594"/>
      <c r="G6" s="594"/>
      <c r="H6" s="594"/>
      <c r="I6" s="594"/>
    </row>
    <row r="7" spans="1:9" ht="21" customHeight="1">
      <c r="A7" s="594" t="s">
        <v>277</v>
      </c>
      <c r="B7" s="594"/>
      <c r="C7" s="594"/>
      <c r="D7" s="594"/>
      <c r="E7" s="594"/>
      <c r="F7" s="594"/>
      <c r="G7" s="594"/>
      <c r="H7" s="594"/>
      <c r="I7" s="594"/>
    </row>
    <row r="8" spans="1:9" ht="8.25" customHeight="1">
      <c r="H8" s="196"/>
    </row>
    <row r="9" spans="1:9" ht="26.25" customHeight="1">
      <c r="A9" s="572" t="s">
        <v>0</v>
      </c>
      <c r="B9" s="578" t="s">
        <v>145</v>
      </c>
      <c r="C9" s="579"/>
      <c r="D9" s="569" t="s">
        <v>31</v>
      </c>
      <c r="E9" s="570"/>
      <c r="F9" s="570"/>
      <c r="G9" s="571"/>
      <c r="H9" s="574" t="s">
        <v>318</v>
      </c>
      <c r="I9" s="576" t="s">
        <v>33</v>
      </c>
    </row>
    <row r="10" spans="1:9" ht="26.25" customHeight="1">
      <c r="A10" s="573"/>
      <c r="B10" s="580"/>
      <c r="C10" s="581"/>
      <c r="D10" s="259" t="s">
        <v>236</v>
      </c>
      <c r="E10" s="259" t="s">
        <v>280</v>
      </c>
      <c r="F10" s="259">
        <v>42589</v>
      </c>
      <c r="G10" s="259" t="s">
        <v>281</v>
      </c>
      <c r="H10" s="575"/>
      <c r="I10" s="577"/>
    </row>
    <row r="11" spans="1:9" s="42" customFormat="1" ht="23.25" customHeight="1">
      <c r="A11" s="24">
        <v>1</v>
      </c>
      <c r="B11" s="119" t="str">
        <f>IF('Mau A1'!B11="","",'Mau A1'!B11)</f>
        <v xml:space="preserve">Võ Anh </v>
      </c>
      <c r="C11" s="120" t="str">
        <f>IF('Mau A1'!C11="","",'Mau A1'!C11)</f>
        <v>Hào</v>
      </c>
      <c r="D11" s="25"/>
      <c r="E11" s="25"/>
      <c r="F11" s="25"/>
      <c r="G11" s="25"/>
      <c r="H11" s="123">
        <f t="shared" ref="H11:H42" si="0">COUNTIF(D11:G11,"X")*4</f>
        <v>0</v>
      </c>
      <c r="I11" s="24"/>
    </row>
    <row r="12" spans="1:9" s="42" customFormat="1" ht="23.25" customHeight="1">
      <c r="A12" s="24">
        <v>2</v>
      </c>
      <c r="B12" s="121" t="str">
        <f>IF('Mau A1'!B19="","",'Mau A1'!B19)</f>
        <v xml:space="preserve">Đinh Đồng </v>
      </c>
      <c r="C12" s="122" t="str">
        <f>IF('Mau A1'!C19="","",'Mau A1'!C19)</f>
        <v xml:space="preserve">Hiệp </v>
      </c>
      <c r="D12" s="25"/>
      <c r="E12" s="25"/>
      <c r="F12" s="25"/>
      <c r="G12" s="25"/>
      <c r="H12" s="123">
        <f t="shared" si="0"/>
        <v>0</v>
      </c>
      <c r="I12" s="24"/>
    </row>
    <row r="13" spans="1:9" s="42" customFormat="1" ht="23.25" customHeight="1">
      <c r="A13" s="24">
        <v>3</v>
      </c>
      <c r="B13" s="121" t="str">
        <f>IF('Mau A1'!B27="","",'Mau A1'!B27)</f>
        <v xml:space="preserve">Phan văn </v>
      </c>
      <c r="C13" s="122" t="str">
        <f>IF('Mau A1'!C27="","",'Mau A1'!C27)</f>
        <v>Hòa</v>
      </c>
      <c r="D13" s="25"/>
      <c r="E13" s="25"/>
      <c r="F13" s="25"/>
      <c r="G13" s="25"/>
      <c r="H13" s="123">
        <f t="shared" si="0"/>
        <v>0</v>
      </c>
      <c r="I13" s="24"/>
    </row>
    <row r="14" spans="1:9" s="42" customFormat="1" ht="23.25" customHeight="1">
      <c r="A14" s="24">
        <v>4</v>
      </c>
      <c r="B14" s="253" t="str">
        <f>IF('Mau A1'!B35="","",'Mau A1'!B35)</f>
        <v>Trần Đình</v>
      </c>
      <c r="C14" s="254" t="str">
        <f>IF('Mau A1'!C35="","",'Mau A1'!C35)</f>
        <v>Khoa</v>
      </c>
      <c r="D14" s="25"/>
      <c r="E14" s="25"/>
      <c r="F14" s="25"/>
      <c r="G14" s="25"/>
      <c r="H14" s="123">
        <f t="shared" si="0"/>
        <v>0</v>
      </c>
      <c r="I14" s="24"/>
    </row>
    <row r="15" spans="1:9" s="42" customFormat="1" ht="23.25" customHeight="1">
      <c r="A15" s="24">
        <v>5</v>
      </c>
      <c r="B15" s="255" t="str">
        <f>IF('Mau A1'!B44="","",'Mau A1'!B44)</f>
        <v xml:space="preserve">Đỗ Trọng </v>
      </c>
      <c r="C15" s="256" t="str">
        <f>IF('Mau A1'!C44="","",'Mau A1'!C44)</f>
        <v>Quý</v>
      </c>
      <c r="D15" s="25"/>
      <c r="E15" s="25"/>
      <c r="F15" s="25"/>
      <c r="G15" s="25"/>
      <c r="H15" s="123">
        <f t="shared" si="0"/>
        <v>0</v>
      </c>
      <c r="I15" s="24"/>
    </row>
    <row r="16" spans="1:9" s="42" customFormat="1" ht="23.25" customHeight="1">
      <c r="A16" s="24">
        <v>6</v>
      </c>
      <c r="B16" s="257" t="str">
        <f>IF('Mau A1'!B51="","",'Mau A1'!B51)</f>
        <v xml:space="preserve">Đặng Thế </v>
      </c>
      <c r="C16" s="258" t="str">
        <f>IF('Mau A1'!C51="","",'Mau A1'!C51)</f>
        <v>Huân</v>
      </c>
      <c r="D16" s="25"/>
      <c r="E16" s="25"/>
      <c r="F16" s="25"/>
      <c r="G16" s="25"/>
      <c r="H16" s="123">
        <f t="shared" si="0"/>
        <v>0</v>
      </c>
      <c r="I16" s="24"/>
    </row>
    <row r="17" spans="1:9" s="42" customFormat="1" ht="23.25" customHeight="1">
      <c r="A17" s="24">
        <v>7</v>
      </c>
      <c r="B17" s="257" t="str">
        <f>IF('Mau A1'!B61="","",'Mau A1'!B61)</f>
        <v>Võ Phước</v>
      </c>
      <c r="C17" s="258" t="str">
        <f>IF('Mau A1'!C61="","",'Mau A1'!C61)</f>
        <v xml:space="preserve">Quang </v>
      </c>
      <c r="D17" s="25"/>
      <c r="E17" s="25"/>
      <c r="F17" s="25"/>
      <c r="G17" s="25"/>
      <c r="H17" s="123">
        <f t="shared" si="0"/>
        <v>0</v>
      </c>
      <c r="I17" s="24"/>
    </row>
    <row r="18" spans="1:9" s="42" customFormat="1" ht="23.25" customHeight="1">
      <c r="A18" s="24">
        <v>8</v>
      </c>
      <c r="B18" s="257" t="str">
        <f>IF('Mau A1'!B68="","",'Mau A1'!B68)</f>
        <v xml:space="preserve">Hoàng Văn </v>
      </c>
      <c r="C18" s="258" t="str">
        <f>IF('Mau A1'!C68="","",'Mau A1'!C68)</f>
        <v>Viết</v>
      </c>
      <c r="D18" s="25"/>
      <c r="E18" s="25"/>
      <c r="F18" s="25"/>
      <c r="G18" s="25"/>
      <c r="H18" s="123">
        <f t="shared" si="0"/>
        <v>0</v>
      </c>
      <c r="I18" s="24"/>
    </row>
    <row r="19" spans="1:9" s="42" customFormat="1" ht="23.25" customHeight="1">
      <c r="A19" s="24">
        <v>9</v>
      </c>
      <c r="B19" s="257" t="str">
        <f>IF('Mau A1'!B73="","",'Mau A1'!B73)</f>
        <v>Nguyễn Vũ Xuân</v>
      </c>
      <c r="C19" s="258" t="str">
        <f>IF('Mau A1'!C73="","",'Mau A1'!C73)</f>
        <v>Thì</v>
      </c>
      <c r="D19" s="25"/>
      <c r="E19" s="25"/>
      <c r="F19" s="25"/>
      <c r="G19" s="25"/>
      <c r="H19" s="123">
        <f t="shared" si="0"/>
        <v>0</v>
      </c>
      <c r="I19" s="24"/>
    </row>
    <row r="20" spans="1:9" s="42" customFormat="1" ht="23.25" customHeight="1">
      <c r="A20" s="24">
        <v>10</v>
      </c>
      <c r="B20" s="257" t="str">
        <f>IF('Mau A1'!B82="","",'Mau A1'!B82)</f>
        <v xml:space="preserve">Nguyễn Ngọc </v>
      </c>
      <c r="C20" s="258" t="str">
        <f>IF('Mau A1'!C82="","",'Mau A1'!C82)</f>
        <v>Trí</v>
      </c>
      <c r="D20" s="25"/>
      <c r="E20" s="25"/>
      <c r="F20" s="25"/>
      <c r="G20" s="25"/>
      <c r="H20" s="123">
        <f t="shared" si="0"/>
        <v>0</v>
      </c>
      <c r="I20" s="24"/>
    </row>
    <row r="21" spans="1:9" s="42" customFormat="1" ht="23.25" customHeight="1">
      <c r="A21" s="24">
        <v>11</v>
      </c>
      <c r="B21" s="257" t="str">
        <f>IF('Mau A1'!B89="","",'Mau A1'!B89)</f>
        <v/>
      </c>
      <c r="C21" s="258" t="str">
        <f>IF('Mau A1'!C89="","",'Mau A1'!C89)</f>
        <v/>
      </c>
      <c r="D21" s="25"/>
      <c r="E21" s="25"/>
      <c r="F21" s="25"/>
      <c r="G21" s="25"/>
      <c r="H21" s="123">
        <f t="shared" si="0"/>
        <v>0</v>
      </c>
      <c r="I21" s="24"/>
    </row>
    <row r="22" spans="1:9" s="42" customFormat="1" ht="20.25" hidden="1" customHeight="1">
      <c r="A22" s="24">
        <v>12</v>
      </c>
      <c r="B22" s="250" t="e">
        <f>IF('Mau A1'!#REF!="","",'Mau A1'!#REF!)</f>
        <v>#REF!</v>
      </c>
      <c r="C22" s="251" t="e">
        <f>IF('Mau A1'!#REF!="","",'Mau A1'!#REF!)</f>
        <v>#REF!</v>
      </c>
      <c r="D22" s="25"/>
      <c r="E22" s="25"/>
      <c r="F22" s="25"/>
      <c r="G22" s="25"/>
      <c r="H22" s="123">
        <f t="shared" si="0"/>
        <v>0</v>
      </c>
      <c r="I22" s="24"/>
    </row>
    <row r="23" spans="1:9" s="42" customFormat="1" ht="20.25" hidden="1" customHeight="1">
      <c r="A23" s="24">
        <v>13</v>
      </c>
      <c r="B23" s="250" t="e">
        <f>IF('Mau A1'!#REF!="","",'Mau A1'!#REF!)</f>
        <v>#REF!</v>
      </c>
      <c r="C23" s="251" t="e">
        <f>IF('Mau A1'!#REF!="","",'Mau A1'!#REF!)</f>
        <v>#REF!</v>
      </c>
      <c r="D23" s="25"/>
      <c r="E23" s="25"/>
      <c r="F23" s="25"/>
      <c r="G23" s="25"/>
      <c r="H23" s="123">
        <f t="shared" si="0"/>
        <v>0</v>
      </c>
      <c r="I23" s="24"/>
    </row>
    <row r="24" spans="1:9" s="42" customFormat="1" ht="20.25" hidden="1" customHeight="1">
      <c r="A24" s="24">
        <v>14</v>
      </c>
      <c r="B24" s="250" t="e">
        <f>IF('Mau A1'!#REF!="","",'Mau A1'!#REF!)</f>
        <v>#REF!</v>
      </c>
      <c r="C24" s="251" t="e">
        <f>IF('Mau A1'!#REF!="","",'Mau A1'!#REF!)</f>
        <v>#REF!</v>
      </c>
      <c r="D24" s="25"/>
      <c r="E24" s="25"/>
      <c r="F24" s="25"/>
      <c r="G24" s="25"/>
      <c r="H24" s="123">
        <f t="shared" si="0"/>
        <v>0</v>
      </c>
      <c r="I24" s="24"/>
    </row>
    <row r="25" spans="1:9" s="42" customFormat="1" ht="20.25" hidden="1" customHeight="1">
      <c r="A25" s="24">
        <v>15</v>
      </c>
      <c r="B25" s="250" t="e">
        <f>IF('Mau A1'!#REF!="","",'Mau A1'!#REF!)</f>
        <v>#REF!</v>
      </c>
      <c r="C25" s="251" t="e">
        <f>IF('Mau A1'!#REF!="","",'Mau A1'!#REF!)</f>
        <v>#REF!</v>
      </c>
      <c r="D25" s="25"/>
      <c r="E25" s="25"/>
      <c r="F25" s="25"/>
      <c r="G25" s="25"/>
      <c r="H25" s="123">
        <f t="shared" si="0"/>
        <v>0</v>
      </c>
      <c r="I25" s="24"/>
    </row>
    <row r="26" spans="1:9" s="42" customFormat="1" ht="20.25" hidden="1" customHeight="1">
      <c r="A26" s="24">
        <v>16</v>
      </c>
      <c r="B26" s="250" t="e">
        <f>IF('Mau A1'!#REF!="","",'Mau A1'!#REF!)</f>
        <v>#REF!</v>
      </c>
      <c r="C26" s="251" t="e">
        <f>IF('Mau A1'!#REF!="","",'Mau A1'!#REF!)</f>
        <v>#REF!</v>
      </c>
      <c r="D26" s="25"/>
      <c r="E26" s="25"/>
      <c r="F26" s="25"/>
      <c r="G26" s="25"/>
      <c r="H26" s="123">
        <f t="shared" si="0"/>
        <v>0</v>
      </c>
      <c r="I26" s="24"/>
    </row>
    <row r="27" spans="1:9" s="42" customFormat="1" ht="20.25" hidden="1" customHeight="1">
      <c r="A27" s="24">
        <v>17</v>
      </c>
      <c r="B27" s="250" t="e">
        <f>IF('Mau A1'!#REF!="","",'Mau A1'!#REF!)</f>
        <v>#REF!</v>
      </c>
      <c r="C27" s="251" t="e">
        <f>IF('Mau A1'!#REF!="","",'Mau A1'!#REF!)</f>
        <v>#REF!</v>
      </c>
      <c r="D27" s="25"/>
      <c r="E27" s="25"/>
      <c r="F27" s="25"/>
      <c r="G27" s="25"/>
      <c r="H27" s="123">
        <f t="shared" si="0"/>
        <v>0</v>
      </c>
      <c r="I27" s="24"/>
    </row>
    <row r="28" spans="1:9" s="42" customFormat="1" ht="20.25" hidden="1" customHeight="1">
      <c r="A28" s="24">
        <v>18</v>
      </c>
      <c r="B28" s="250" t="e">
        <f>IF('Mau A1'!#REF!="","",'Mau A1'!#REF!)</f>
        <v>#REF!</v>
      </c>
      <c r="C28" s="251" t="e">
        <f>IF('Mau A1'!#REF!="","",'Mau A1'!#REF!)</f>
        <v>#REF!</v>
      </c>
      <c r="D28" s="25"/>
      <c r="E28" s="25"/>
      <c r="F28" s="25"/>
      <c r="G28" s="25"/>
      <c r="H28" s="123">
        <f t="shared" si="0"/>
        <v>0</v>
      </c>
      <c r="I28" s="24"/>
    </row>
    <row r="29" spans="1:9" s="42" customFormat="1" ht="20.25" hidden="1" customHeight="1">
      <c r="A29" s="24">
        <v>19</v>
      </c>
      <c r="B29" s="250" t="e">
        <f>IF('Mau A1'!#REF!="","",'Mau A1'!#REF!)</f>
        <v>#REF!</v>
      </c>
      <c r="C29" s="251" t="e">
        <f>IF('Mau A1'!#REF!="","",'Mau A1'!#REF!)</f>
        <v>#REF!</v>
      </c>
      <c r="D29" s="25"/>
      <c r="E29" s="25"/>
      <c r="F29" s="25"/>
      <c r="G29" s="25"/>
      <c r="H29" s="123">
        <f t="shared" si="0"/>
        <v>0</v>
      </c>
      <c r="I29" s="24"/>
    </row>
    <row r="30" spans="1:9" s="42" customFormat="1" ht="20.25" hidden="1" customHeight="1">
      <c r="A30" s="24">
        <v>20</v>
      </c>
      <c r="B30" s="250" t="e">
        <f>IF('Mau A1'!#REF!="","",'Mau A1'!#REF!)</f>
        <v>#REF!</v>
      </c>
      <c r="C30" s="251" t="e">
        <f>IF('Mau A1'!#REF!="","",'Mau A1'!#REF!)</f>
        <v>#REF!</v>
      </c>
      <c r="D30" s="25"/>
      <c r="E30" s="25"/>
      <c r="F30" s="25"/>
      <c r="G30" s="25"/>
      <c r="H30" s="123">
        <f t="shared" si="0"/>
        <v>0</v>
      </c>
      <c r="I30" s="24"/>
    </row>
    <row r="31" spans="1:9" s="42" customFormat="1" ht="20.25" hidden="1" customHeight="1">
      <c r="A31" s="24">
        <v>21</v>
      </c>
      <c r="B31" s="250" t="e">
        <f>IF('Mau A1'!#REF!="","",'Mau A1'!#REF!)</f>
        <v>#REF!</v>
      </c>
      <c r="C31" s="251" t="e">
        <f>IF('Mau A1'!#REF!="","",'Mau A1'!#REF!)</f>
        <v>#REF!</v>
      </c>
      <c r="D31" s="25"/>
      <c r="E31" s="25"/>
      <c r="F31" s="25"/>
      <c r="G31" s="25"/>
      <c r="H31" s="123">
        <f t="shared" si="0"/>
        <v>0</v>
      </c>
      <c r="I31" s="24"/>
    </row>
    <row r="32" spans="1:9" s="42" customFormat="1" ht="20.25" hidden="1" customHeight="1">
      <c r="A32" s="24">
        <v>22</v>
      </c>
      <c r="B32" s="250" t="e">
        <f>IF('Mau A1'!#REF!="","",'Mau A1'!#REF!)</f>
        <v>#REF!</v>
      </c>
      <c r="C32" s="251" t="e">
        <f>IF('Mau A1'!#REF!="","",'Mau A1'!#REF!)</f>
        <v>#REF!</v>
      </c>
      <c r="D32" s="25"/>
      <c r="E32" s="25"/>
      <c r="F32" s="25"/>
      <c r="G32" s="25"/>
      <c r="H32" s="123">
        <f t="shared" si="0"/>
        <v>0</v>
      </c>
      <c r="I32" s="24"/>
    </row>
    <row r="33" spans="1:9" s="42" customFormat="1" ht="20.25" hidden="1" customHeight="1">
      <c r="A33" s="24">
        <v>23</v>
      </c>
      <c r="B33" s="250" t="e">
        <f>IF('Mau A1'!#REF!="","",'Mau A1'!#REF!)</f>
        <v>#REF!</v>
      </c>
      <c r="C33" s="251" t="e">
        <f>IF('Mau A1'!#REF!="","",'Mau A1'!#REF!)</f>
        <v>#REF!</v>
      </c>
      <c r="D33" s="25"/>
      <c r="E33" s="25"/>
      <c r="F33" s="25"/>
      <c r="G33" s="25"/>
      <c r="H33" s="123">
        <f t="shared" si="0"/>
        <v>0</v>
      </c>
      <c r="I33" s="24"/>
    </row>
    <row r="34" spans="1:9" s="42" customFormat="1" ht="20.25" hidden="1" customHeight="1">
      <c r="A34" s="24">
        <v>24</v>
      </c>
      <c r="B34" s="250" t="e">
        <f>IF('Mau A1'!#REF!="","",'Mau A1'!#REF!)</f>
        <v>#REF!</v>
      </c>
      <c r="C34" s="251" t="e">
        <f>IF('Mau A1'!#REF!="","",'Mau A1'!#REF!)</f>
        <v>#REF!</v>
      </c>
      <c r="D34" s="25"/>
      <c r="E34" s="25"/>
      <c r="F34" s="25"/>
      <c r="G34" s="25"/>
      <c r="H34" s="123">
        <f t="shared" si="0"/>
        <v>0</v>
      </c>
      <c r="I34" s="24"/>
    </row>
    <row r="35" spans="1:9" s="42" customFormat="1" ht="20.25" hidden="1" customHeight="1">
      <c r="A35" s="24">
        <v>25</v>
      </c>
      <c r="B35" s="250" t="e">
        <f>IF('Mau A1'!#REF!="","",'Mau A1'!#REF!)</f>
        <v>#REF!</v>
      </c>
      <c r="C35" s="251" t="e">
        <f>IF('Mau A1'!#REF!="","",'Mau A1'!#REF!)</f>
        <v>#REF!</v>
      </c>
      <c r="D35" s="25"/>
      <c r="E35" s="25"/>
      <c r="F35" s="25"/>
      <c r="G35" s="25"/>
      <c r="H35" s="123">
        <f t="shared" si="0"/>
        <v>0</v>
      </c>
      <c r="I35" s="24"/>
    </row>
    <row r="36" spans="1:9" s="42" customFormat="1" ht="20.25" hidden="1" customHeight="1">
      <c r="A36" s="24">
        <v>26</v>
      </c>
      <c r="B36" s="250" t="e">
        <f>IF('Mau A1'!#REF!="","",'Mau A1'!#REF!)</f>
        <v>#REF!</v>
      </c>
      <c r="C36" s="251" t="e">
        <f>IF('Mau A1'!#REF!="","",'Mau A1'!#REF!)</f>
        <v>#REF!</v>
      </c>
      <c r="D36" s="25"/>
      <c r="E36" s="25"/>
      <c r="F36" s="25"/>
      <c r="G36" s="25"/>
      <c r="H36" s="123">
        <f t="shared" si="0"/>
        <v>0</v>
      </c>
      <c r="I36" s="24"/>
    </row>
    <row r="37" spans="1:9" s="42" customFormat="1" ht="20.25" hidden="1" customHeight="1">
      <c r="A37" s="24">
        <v>27</v>
      </c>
      <c r="B37" s="250" t="e">
        <f>IF('Mau A1'!#REF!="","",'Mau A1'!#REF!)</f>
        <v>#REF!</v>
      </c>
      <c r="C37" s="251" t="e">
        <f>IF('Mau A1'!#REF!="","",'Mau A1'!#REF!)</f>
        <v>#REF!</v>
      </c>
      <c r="D37" s="25"/>
      <c r="E37" s="25"/>
      <c r="F37" s="25"/>
      <c r="G37" s="25"/>
      <c r="H37" s="123">
        <f t="shared" si="0"/>
        <v>0</v>
      </c>
      <c r="I37" s="24"/>
    </row>
    <row r="38" spans="1:9" s="42" customFormat="1" ht="20.25" hidden="1" customHeight="1">
      <c r="A38" s="24">
        <v>28</v>
      </c>
      <c r="B38" s="250" t="e">
        <f>IF('Mau A1'!#REF!="","",'Mau A1'!#REF!)</f>
        <v>#REF!</v>
      </c>
      <c r="C38" s="251" t="e">
        <f>IF('Mau A1'!#REF!="","",'Mau A1'!#REF!)</f>
        <v>#REF!</v>
      </c>
      <c r="D38" s="25"/>
      <c r="E38" s="25"/>
      <c r="F38" s="25"/>
      <c r="G38" s="25"/>
      <c r="H38" s="123">
        <f t="shared" si="0"/>
        <v>0</v>
      </c>
      <c r="I38" s="24"/>
    </row>
    <row r="39" spans="1:9" s="42" customFormat="1" ht="20.25" hidden="1" customHeight="1">
      <c r="A39" s="24">
        <v>29</v>
      </c>
      <c r="B39" s="250" t="e">
        <f>IF('Mau A1'!#REF!="","",'Mau A1'!#REF!)</f>
        <v>#REF!</v>
      </c>
      <c r="C39" s="251" t="e">
        <f>IF('Mau A1'!#REF!="","",'Mau A1'!#REF!)</f>
        <v>#REF!</v>
      </c>
      <c r="D39" s="25"/>
      <c r="E39" s="25"/>
      <c r="F39" s="25"/>
      <c r="G39" s="25"/>
      <c r="H39" s="123">
        <f t="shared" si="0"/>
        <v>0</v>
      </c>
      <c r="I39" s="24"/>
    </row>
    <row r="40" spans="1:9" s="42" customFormat="1" ht="20.25" hidden="1" customHeight="1">
      <c r="A40" s="24">
        <v>30</v>
      </c>
      <c r="B40" s="250" t="e">
        <f>IF('Mau A1'!#REF!="","",'Mau A1'!#REF!)</f>
        <v>#REF!</v>
      </c>
      <c r="C40" s="251" t="e">
        <f>IF('Mau A1'!#REF!="","",'Mau A1'!#REF!)</f>
        <v>#REF!</v>
      </c>
      <c r="D40" s="25"/>
      <c r="E40" s="25"/>
      <c r="F40" s="25"/>
      <c r="G40" s="25"/>
      <c r="H40" s="123">
        <f t="shared" si="0"/>
        <v>0</v>
      </c>
      <c r="I40" s="24"/>
    </row>
    <row r="41" spans="1:9" s="42" customFormat="1" ht="20.25" hidden="1" customHeight="1">
      <c r="A41" s="24">
        <v>31</v>
      </c>
      <c r="B41" s="250" t="e">
        <f>IF('Mau A1'!#REF!="","",'Mau A1'!#REF!)</f>
        <v>#REF!</v>
      </c>
      <c r="C41" s="251" t="e">
        <f>IF('Mau A1'!#REF!="","",'Mau A1'!#REF!)</f>
        <v>#REF!</v>
      </c>
      <c r="D41" s="25"/>
      <c r="E41" s="25"/>
      <c r="F41" s="25"/>
      <c r="G41" s="25"/>
      <c r="H41" s="123">
        <f t="shared" si="0"/>
        <v>0</v>
      </c>
      <c r="I41" s="24"/>
    </row>
    <row r="42" spans="1:9" s="42" customFormat="1" ht="20.25" hidden="1" customHeight="1">
      <c r="A42" s="24">
        <v>32</v>
      </c>
      <c r="B42" s="250" t="e">
        <f>IF('Mau A1'!#REF!="","",'Mau A1'!#REF!)</f>
        <v>#REF!</v>
      </c>
      <c r="C42" s="251" t="e">
        <f>IF('Mau A1'!#REF!="","",'Mau A1'!#REF!)</f>
        <v>#REF!</v>
      </c>
      <c r="D42" s="25"/>
      <c r="E42" s="25"/>
      <c r="F42" s="25"/>
      <c r="G42" s="25"/>
      <c r="H42" s="123">
        <f t="shared" si="0"/>
        <v>0</v>
      </c>
      <c r="I42" s="24"/>
    </row>
    <row r="43" spans="1:9" s="42" customFormat="1" ht="20.25" hidden="1" customHeight="1">
      <c r="A43" s="24">
        <v>33</v>
      </c>
      <c r="B43" s="250" t="e">
        <f>IF('Mau A1'!#REF!="","",'Mau A1'!#REF!)</f>
        <v>#REF!</v>
      </c>
      <c r="C43" s="251" t="e">
        <f>IF('Mau A1'!#REF!="","",'Mau A1'!#REF!)</f>
        <v>#REF!</v>
      </c>
      <c r="D43" s="25"/>
      <c r="E43" s="25"/>
      <c r="F43" s="25"/>
      <c r="G43" s="25"/>
      <c r="H43" s="123">
        <f t="shared" ref="H43:H60" si="1">COUNTIF(D43:G43,"X")*4</f>
        <v>0</v>
      </c>
      <c r="I43" s="24"/>
    </row>
    <row r="44" spans="1:9" s="42" customFormat="1" ht="20.25" hidden="1" customHeight="1">
      <c r="A44" s="24">
        <v>34</v>
      </c>
      <c r="B44" s="250" t="e">
        <f>IF('Mau A1'!#REF!="","",'Mau A1'!#REF!)</f>
        <v>#REF!</v>
      </c>
      <c r="C44" s="251" t="e">
        <f>IF('Mau A1'!#REF!="","",'Mau A1'!#REF!)</f>
        <v>#REF!</v>
      </c>
      <c r="D44" s="25"/>
      <c r="E44" s="25"/>
      <c r="F44" s="25"/>
      <c r="G44" s="25"/>
      <c r="H44" s="123">
        <f t="shared" si="1"/>
        <v>0</v>
      </c>
      <c r="I44" s="24"/>
    </row>
    <row r="45" spans="1:9" s="42" customFormat="1" ht="20.25" hidden="1" customHeight="1">
      <c r="A45" s="24">
        <v>35</v>
      </c>
      <c r="B45" s="250" t="e">
        <f>IF('Mau A1'!#REF!="","",'Mau A1'!#REF!)</f>
        <v>#REF!</v>
      </c>
      <c r="C45" s="251" t="e">
        <f>IF('Mau A1'!#REF!="","",'Mau A1'!#REF!)</f>
        <v>#REF!</v>
      </c>
      <c r="D45" s="25"/>
      <c r="E45" s="25"/>
      <c r="F45" s="25"/>
      <c r="G45" s="25"/>
      <c r="H45" s="123">
        <f t="shared" si="1"/>
        <v>0</v>
      </c>
      <c r="I45" s="24"/>
    </row>
    <row r="46" spans="1:9" s="42" customFormat="1" ht="20.25" hidden="1" customHeight="1">
      <c r="A46" s="24">
        <v>36</v>
      </c>
      <c r="B46" s="250" t="e">
        <f>IF('Mau A1'!#REF!="","",'Mau A1'!#REF!)</f>
        <v>#REF!</v>
      </c>
      <c r="C46" s="251" t="e">
        <f>IF('Mau A1'!#REF!="","",'Mau A1'!#REF!)</f>
        <v>#REF!</v>
      </c>
      <c r="D46" s="25"/>
      <c r="E46" s="25"/>
      <c r="F46" s="25"/>
      <c r="G46" s="25"/>
      <c r="H46" s="123">
        <f t="shared" si="1"/>
        <v>0</v>
      </c>
      <c r="I46" s="24"/>
    </row>
    <row r="47" spans="1:9" s="42" customFormat="1" ht="20.25" hidden="1" customHeight="1">
      <c r="A47" s="24">
        <v>37</v>
      </c>
      <c r="B47" s="250" t="e">
        <f>IF('Mau A1'!#REF!="","",'Mau A1'!#REF!)</f>
        <v>#REF!</v>
      </c>
      <c r="C47" s="251" t="e">
        <f>IF('Mau A1'!#REF!="","",'Mau A1'!#REF!)</f>
        <v>#REF!</v>
      </c>
      <c r="D47" s="25"/>
      <c r="E47" s="25"/>
      <c r="F47" s="25"/>
      <c r="G47" s="25"/>
      <c r="H47" s="123">
        <f t="shared" si="1"/>
        <v>0</v>
      </c>
      <c r="I47" s="24"/>
    </row>
    <row r="48" spans="1:9" s="42" customFormat="1" ht="20.25" hidden="1" customHeight="1">
      <c r="A48" s="24">
        <v>38</v>
      </c>
      <c r="B48" s="250" t="e">
        <f>IF('Mau A1'!#REF!="","",'Mau A1'!#REF!)</f>
        <v>#REF!</v>
      </c>
      <c r="C48" s="251" t="e">
        <f>IF('Mau A1'!#REF!="","",'Mau A1'!#REF!)</f>
        <v>#REF!</v>
      </c>
      <c r="D48" s="25"/>
      <c r="E48" s="25"/>
      <c r="F48" s="25"/>
      <c r="G48" s="25"/>
      <c r="H48" s="123">
        <f t="shared" si="1"/>
        <v>0</v>
      </c>
      <c r="I48" s="24"/>
    </row>
    <row r="49" spans="1:9" s="42" customFormat="1" ht="20.25" hidden="1" customHeight="1">
      <c r="A49" s="24">
        <v>39</v>
      </c>
      <c r="B49" s="250" t="e">
        <f>IF('Mau A1'!#REF!="","",'Mau A1'!#REF!)</f>
        <v>#REF!</v>
      </c>
      <c r="C49" s="251" t="e">
        <f>IF('Mau A1'!#REF!="","",'Mau A1'!#REF!)</f>
        <v>#REF!</v>
      </c>
      <c r="D49" s="25"/>
      <c r="E49" s="25"/>
      <c r="F49" s="25"/>
      <c r="G49" s="25"/>
      <c r="H49" s="123">
        <f t="shared" si="1"/>
        <v>0</v>
      </c>
      <c r="I49" s="24"/>
    </row>
    <row r="50" spans="1:9" s="42" customFormat="1" ht="20.25" hidden="1" customHeight="1">
      <c r="A50" s="24">
        <v>40</v>
      </c>
      <c r="B50" s="250" t="e">
        <f>IF('Mau A1'!#REF!="","",'Mau A1'!#REF!)</f>
        <v>#REF!</v>
      </c>
      <c r="C50" s="252" t="e">
        <f>IF('Mau A1'!#REF!="","",'Mau A1'!#REF!)</f>
        <v>#REF!</v>
      </c>
      <c r="D50" s="25"/>
      <c r="E50" s="25"/>
      <c r="F50" s="25"/>
      <c r="G50" s="25"/>
      <c r="H50" s="123">
        <f t="shared" si="1"/>
        <v>0</v>
      </c>
      <c r="I50" s="24"/>
    </row>
    <row r="51" spans="1:9" s="42" customFormat="1" ht="20.25" hidden="1" customHeight="1">
      <c r="A51" s="24">
        <v>41</v>
      </c>
      <c r="B51" s="250" t="e">
        <f>IF('Mau A1'!#REF!="","",'Mau A1'!#REF!)</f>
        <v>#REF!</v>
      </c>
      <c r="C51" s="252" t="e">
        <f>IF('Mau A1'!#REF!="","",'Mau A1'!#REF!)</f>
        <v>#REF!</v>
      </c>
      <c r="D51" s="25"/>
      <c r="E51" s="25"/>
      <c r="F51" s="25"/>
      <c r="G51" s="25"/>
      <c r="H51" s="123">
        <f t="shared" si="1"/>
        <v>0</v>
      </c>
      <c r="I51" s="24"/>
    </row>
    <row r="52" spans="1:9" s="42" customFormat="1" ht="20.25" hidden="1" customHeight="1">
      <c r="A52" s="24">
        <v>42</v>
      </c>
      <c r="B52" s="250" t="e">
        <f>IF('Mau A1'!#REF!="","",'Mau A1'!#REF!)</f>
        <v>#REF!</v>
      </c>
      <c r="C52" s="252" t="e">
        <f>IF('Mau A1'!#REF!="","",'Mau A1'!#REF!)</f>
        <v>#REF!</v>
      </c>
      <c r="D52" s="25"/>
      <c r="E52" s="25"/>
      <c r="F52" s="25"/>
      <c r="G52" s="25"/>
      <c r="H52" s="123">
        <f t="shared" si="1"/>
        <v>0</v>
      </c>
      <c r="I52" s="24"/>
    </row>
    <row r="53" spans="1:9" s="42" customFormat="1" ht="20.25" hidden="1" customHeight="1">
      <c r="A53" s="24">
        <v>43</v>
      </c>
      <c r="B53" s="250" t="e">
        <f>IF('Mau A1'!#REF!="","",'Mau A1'!#REF!)</f>
        <v>#REF!</v>
      </c>
      <c r="C53" s="252" t="e">
        <f>IF('Mau A1'!#REF!="","",'Mau A1'!#REF!)</f>
        <v>#REF!</v>
      </c>
      <c r="D53" s="25"/>
      <c r="E53" s="25"/>
      <c r="F53" s="25"/>
      <c r="G53" s="25"/>
      <c r="H53" s="123">
        <f t="shared" si="1"/>
        <v>0</v>
      </c>
      <c r="I53" s="24"/>
    </row>
    <row r="54" spans="1:9" s="42" customFormat="1" ht="20.25" hidden="1" customHeight="1">
      <c r="A54" s="24">
        <v>44</v>
      </c>
      <c r="B54" s="250" t="e">
        <f>IF('Mau A1'!#REF!="","",'Mau A1'!#REF!)</f>
        <v>#REF!</v>
      </c>
      <c r="C54" s="252" t="e">
        <f>IF('Mau A1'!#REF!="","",'Mau A1'!#REF!)</f>
        <v>#REF!</v>
      </c>
      <c r="D54" s="25"/>
      <c r="E54" s="25"/>
      <c r="F54" s="25"/>
      <c r="G54" s="25"/>
      <c r="H54" s="123">
        <f t="shared" si="1"/>
        <v>0</v>
      </c>
      <c r="I54" s="24"/>
    </row>
    <row r="55" spans="1:9" s="42" customFormat="1" ht="20.25" hidden="1" customHeight="1">
      <c r="A55" s="24">
        <v>45</v>
      </c>
      <c r="B55" s="250" t="e">
        <f>IF('Mau A1'!#REF!="","",'Mau A1'!#REF!)</f>
        <v>#REF!</v>
      </c>
      <c r="C55" s="252" t="e">
        <f>IF('Mau A1'!#REF!="","",'Mau A1'!#REF!)</f>
        <v>#REF!</v>
      </c>
      <c r="D55" s="25"/>
      <c r="E55" s="25"/>
      <c r="F55" s="25"/>
      <c r="G55" s="25"/>
      <c r="H55" s="123">
        <f t="shared" si="1"/>
        <v>0</v>
      </c>
      <c r="I55" s="24"/>
    </row>
    <row r="56" spans="1:9" s="42" customFormat="1" ht="20.25" hidden="1" customHeight="1">
      <c r="A56" s="24">
        <v>46</v>
      </c>
      <c r="B56" s="250" t="e">
        <f>IF('Mau A1'!#REF!="","",'Mau A1'!#REF!)</f>
        <v>#REF!</v>
      </c>
      <c r="C56" s="252" t="e">
        <f>IF('Mau A1'!#REF!="","",'Mau A1'!#REF!)</f>
        <v>#REF!</v>
      </c>
      <c r="D56" s="25"/>
      <c r="E56" s="25"/>
      <c r="F56" s="25"/>
      <c r="G56" s="25"/>
      <c r="H56" s="123">
        <f t="shared" si="1"/>
        <v>0</v>
      </c>
      <c r="I56" s="24"/>
    </row>
    <row r="57" spans="1:9" s="42" customFormat="1" ht="20.25" hidden="1" customHeight="1">
      <c r="A57" s="24">
        <v>47</v>
      </c>
      <c r="B57" s="250" t="e">
        <f>IF('Mau A1'!#REF!="","",'Mau A1'!#REF!)</f>
        <v>#REF!</v>
      </c>
      <c r="C57" s="252" t="e">
        <f>IF('Mau A1'!#REF!="","",'Mau A1'!#REF!)</f>
        <v>#REF!</v>
      </c>
      <c r="D57" s="25"/>
      <c r="E57" s="25"/>
      <c r="F57" s="25"/>
      <c r="G57" s="25"/>
      <c r="H57" s="123">
        <f t="shared" si="1"/>
        <v>0</v>
      </c>
      <c r="I57" s="24"/>
    </row>
    <row r="58" spans="1:9" s="42" customFormat="1" ht="20.25" hidden="1" customHeight="1">
      <c r="A58" s="24">
        <v>48</v>
      </c>
      <c r="B58" s="250" t="e">
        <f>IF('Mau A1'!#REF!="","",'Mau A1'!#REF!)</f>
        <v>#REF!</v>
      </c>
      <c r="C58" s="252" t="e">
        <f>IF('Mau A1'!#REF!="","",'Mau A1'!#REF!)</f>
        <v>#REF!</v>
      </c>
      <c r="D58" s="25"/>
      <c r="E58" s="25"/>
      <c r="F58" s="25"/>
      <c r="G58" s="25"/>
      <c r="H58" s="123">
        <f t="shared" si="1"/>
        <v>0</v>
      </c>
      <c r="I58" s="24"/>
    </row>
    <row r="59" spans="1:9" s="42" customFormat="1" ht="20.25" hidden="1" customHeight="1">
      <c r="A59" s="24">
        <v>49</v>
      </c>
      <c r="B59" s="250" t="e">
        <f>IF('Mau A1'!#REF!="","",'Mau A1'!#REF!)</f>
        <v>#REF!</v>
      </c>
      <c r="C59" s="252" t="e">
        <f>IF('Mau A1'!#REF!="","",'Mau A1'!#REF!)</f>
        <v>#REF!</v>
      </c>
      <c r="D59" s="25"/>
      <c r="E59" s="25"/>
      <c r="F59" s="25"/>
      <c r="G59" s="25"/>
      <c r="H59" s="123">
        <f t="shared" si="1"/>
        <v>0</v>
      </c>
      <c r="I59" s="24"/>
    </row>
    <row r="60" spans="1:9" s="42" customFormat="1" ht="20.25" hidden="1" customHeight="1">
      <c r="A60" s="24">
        <v>50</v>
      </c>
      <c r="B60" s="250" t="e">
        <f>IF('Mau A1'!#REF!="","",'Mau A1'!#REF!)</f>
        <v>#REF!</v>
      </c>
      <c r="C60" s="251" t="e">
        <f>IF('Mau A1'!#REF!="","",'Mau A1'!#REF!)</f>
        <v>#REF!</v>
      </c>
      <c r="D60" s="25"/>
      <c r="E60" s="25"/>
      <c r="F60" s="25"/>
      <c r="G60" s="25"/>
      <c r="H60" s="123">
        <f t="shared" si="1"/>
        <v>0</v>
      </c>
      <c r="I60" s="24"/>
    </row>
    <row r="61" spans="1:9">
      <c r="C61" s="196"/>
    </row>
    <row r="62" spans="1:9" ht="31.5" customHeight="1">
      <c r="B62" s="716" t="s">
        <v>188</v>
      </c>
      <c r="C62" s="716"/>
      <c r="D62" s="716"/>
      <c r="E62" s="716"/>
      <c r="F62" s="567" t="s">
        <v>172</v>
      </c>
      <c r="G62" s="567"/>
      <c r="H62" s="567"/>
      <c r="I62" s="567"/>
    </row>
    <row r="63" spans="1:9" ht="22.5" customHeight="1">
      <c r="C63" s="41" t="s">
        <v>34</v>
      </c>
      <c r="D63" s="41"/>
      <c r="E63" s="41"/>
      <c r="F63" s="715" t="s">
        <v>35</v>
      </c>
      <c r="G63" s="715"/>
      <c r="H63" s="715"/>
      <c r="I63" s="715"/>
    </row>
  </sheetData>
  <sheetProtection password="CC43" sheet="1" formatCells="0" formatRows="0"/>
  <mergeCells count="15">
    <mergeCell ref="F63:I63"/>
    <mergeCell ref="A7:I7"/>
    <mergeCell ref="A9:A10"/>
    <mergeCell ref="H9:H10"/>
    <mergeCell ref="I9:I10"/>
    <mergeCell ref="B9:C10"/>
    <mergeCell ref="B62:E62"/>
    <mergeCell ref="F62:I62"/>
    <mergeCell ref="D9:G9"/>
    <mergeCell ref="A5:I5"/>
    <mergeCell ref="A2:D2"/>
    <mergeCell ref="A3:D3"/>
    <mergeCell ref="E2:I2"/>
    <mergeCell ref="E3:I3"/>
    <mergeCell ref="A6:I6"/>
  </mergeCells>
  <phoneticPr fontId="16" type="noConversion"/>
  <pageMargins left="0.5" right="0.5" top="0.25" bottom="0.25" header="0.3" footer="0.3"/>
  <pageSetup paperSize="9" scale="90"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sheetPr codeName="Sheet7"/>
  <dimension ref="A1:H67"/>
  <sheetViews>
    <sheetView topLeftCell="C8" zoomScale="160" workbookViewId="0">
      <selection activeCell="F13" sqref="F13"/>
    </sheetView>
  </sheetViews>
  <sheetFormatPr defaultColWidth="8" defaultRowHeight="16.5"/>
  <cols>
    <col min="1" max="1" width="4.625" style="29" customWidth="1"/>
    <col min="2" max="2" width="21.125" style="29" customWidth="1"/>
    <col min="3" max="3" width="8.25" style="29" customWidth="1"/>
    <col min="4" max="4" width="14.25" style="29" customWidth="1"/>
    <col min="5" max="5" width="17.25" style="29" customWidth="1"/>
    <col min="6" max="6" width="16.125" style="29" customWidth="1"/>
    <col min="7" max="16384" width="8" style="29"/>
  </cols>
  <sheetData>
    <row r="1" spans="1:8">
      <c r="F1" s="35" t="s">
        <v>57</v>
      </c>
    </row>
    <row r="2" spans="1:8" ht="18" customHeight="1">
      <c r="A2" s="593" t="s">
        <v>115</v>
      </c>
      <c r="B2" s="593"/>
      <c r="C2" s="593"/>
      <c r="D2" s="694" t="s">
        <v>12</v>
      </c>
      <c r="E2" s="694"/>
      <c r="F2" s="694"/>
    </row>
    <row r="3" spans="1:8" ht="33.75" customHeight="1">
      <c r="A3" s="563" t="s">
        <v>116</v>
      </c>
      <c r="B3" s="563"/>
      <c r="C3" s="563"/>
      <c r="D3" s="566" t="s">
        <v>13</v>
      </c>
      <c r="E3" s="566"/>
      <c r="F3" s="566"/>
    </row>
    <row r="5" spans="1:8" ht="20.25">
      <c r="A5" s="561" t="s">
        <v>59</v>
      </c>
      <c r="B5" s="561"/>
      <c r="C5" s="561"/>
      <c r="D5" s="561"/>
      <c r="E5" s="561"/>
      <c r="F5" s="561"/>
    </row>
    <row r="6" spans="1:8" ht="20.25">
      <c r="A6" s="561" t="s">
        <v>170</v>
      </c>
      <c r="B6" s="561"/>
      <c r="C6" s="561"/>
      <c r="D6" s="561"/>
      <c r="E6" s="561"/>
      <c r="F6" s="561"/>
    </row>
    <row r="7" spans="1:8" ht="20.25">
      <c r="A7" s="561" t="s">
        <v>277</v>
      </c>
      <c r="B7" s="561"/>
      <c r="C7" s="561"/>
      <c r="D7" s="561"/>
      <c r="E7" s="561"/>
      <c r="F7" s="561"/>
    </row>
    <row r="9" spans="1:8" s="66" customFormat="1" ht="84.75" customHeight="1">
      <c r="A9" s="23" t="s">
        <v>0</v>
      </c>
      <c r="B9" s="584" t="s">
        <v>145</v>
      </c>
      <c r="C9" s="586"/>
      <c r="D9" s="27" t="s">
        <v>191</v>
      </c>
      <c r="E9" s="27" t="s">
        <v>192</v>
      </c>
      <c r="F9" s="23" t="s">
        <v>14</v>
      </c>
      <c r="H9" s="67"/>
    </row>
    <row r="10" spans="1:8" s="68" customFormat="1" ht="14.25" customHeight="1">
      <c r="A10" s="36" t="s">
        <v>1</v>
      </c>
      <c r="B10" s="717" t="s">
        <v>2</v>
      </c>
      <c r="C10" s="718"/>
      <c r="D10" s="37" t="s">
        <v>3</v>
      </c>
      <c r="E10" s="37" t="s">
        <v>4</v>
      </c>
      <c r="F10" s="36" t="s">
        <v>5</v>
      </c>
      <c r="H10" s="69"/>
    </row>
    <row r="11" spans="1:8" ht="20.25" customHeight="1">
      <c r="A11" s="28">
        <v>1</v>
      </c>
      <c r="B11" s="119" t="str">
        <f>IF('Mau A1'!B11="","",'Mau A1'!B11)</f>
        <v xml:space="preserve">Võ Anh </v>
      </c>
      <c r="C11" s="120" t="str">
        <f>IF('Mau A1'!C11="","",'Mau A1'!C11)</f>
        <v>Hào</v>
      </c>
      <c r="D11" s="38"/>
      <c r="E11" s="132">
        <f>D11*2</f>
        <v>0</v>
      </c>
      <c r="F11" s="39"/>
    </row>
    <row r="12" spans="1:8" ht="20.25" customHeight="1">
      <c r="A12" s="28">
        <v>2</v>
      </c>
      <c r="B12" s="121" t="str">
        <f>IF('Mau A1'!B19="","",'Mau A1'!B19)</f>
        <v xml:space="preserve">Đinh Đồng </v>
      </c>
      <c r="C12" s="122" t="str">
        <f>IF('Mau A1'!C19="","",'Mau A1'!C19)</f>
        <v xml:space="preserve">Hiệp </v>
      </c>
      <c r="D12" s="38"/>
      <c r="E12" s="132">
        <f>D12*2</f>
        <v>0</v>
      </c>
      <c r="F12" s="39"/>
    </row>
    <row r="13" spans="1:8" ht="20.25" customHeight="1">
      <c r="A13" s="28">
        <v>3</v>
      </c>
      <c r="B13" s="121" t="str">
        <f>IF('Mau A1'!B27="","",'Mau A1'!B27)</f>
        <v xml:space="preserve">Phan văn </v>
      </c>
      <c r="C13" s="122" t="str">
        <f>IF('Mau A1'!C27="","",'Mau A1'!C27)</f>
        <v>Hòa</v>
      </c>
      <c r="D13" s="38"/>
      <c r="E13" s="132">
        <f t="shared" ref="E13:E60" si="0">D13*2</f>
        <v>0</v>
      </c>
      <c r="F13" s="39"/>
    </row>
    <row r="14" spans="1:8" ht="20.25" customHeight="1">
      <c r="A14" s="28">
        <v>4</v>
      </c>
      <c r="B14" s="121" t="str">
        <f>IF('Mau A1'!B35="","",'Mau A1'!B35)</f>
        <v>Trần Đình</v>
      </c>
      <c r="C14" s="122" t="str">
        <f>IF('Mau A1'!C35="","",'Mau A1'!C35)</f>
        <v>Khoa</v>
      </c>
      <c r="D14" s="38"/>
      <c r="E14" s="132">
        <f t="shared" si="0"/>
        <v>0</v>
      </c>
      <c r="F14" s="39"/>
    </row>
    <row r="15" spans="1:8" ht="20.25" customHeight="1">
      <c r="A15" s="28">
        <v>5</v>
      </c>
      <c r="B15" s="121" t="str">
        <f>IF('Mau A1'!B44="","",'Mau A1'!B44)</f>
        <v xml:space="preserve">Đỗ Trọng </v>
      </c>
      <c r="C15" s="122" t="str">
        <f>IF('Mau A1'!C44="","",'Mau A1'!C44)</f>
        <v>Quý</v>
      </c>
      <c r="D15" s="38"/>
      <c r="E15" s="132">
        <f t="shared" si="0"/>
        <v>0</v>
      </c>
      <c r="F15" s="39"/>
    </row>
    <row r="16" spans="1:8" ht="20.25" customHeight="1">
      <c r="A16" s="28">
        <v>6</v>
      </c>
      <c r="B16" s="121" t="str">
        <f>IF('Mau A1'!B51="","",'Mau A1'!B51)</f>
        <v xml:space="preserve">Đặng Thế </v>
      </c>
      <c r="C16" s="122" t="str">
        <f>IF('Mau A1'!C51="","",'Mau A1'!C51)</f>
        <v>Huân</v>
      </c>
      <c r="D16" s="38"/>
      <c r="E16" s="132">
        <f t="shared" si="0"/>
        <v>0</v>
      </c>
      <c r="F16" s="39"/>
    </row>
    <row r="17" spans="1:6" ht="20.25" customHeight="1">
      <c r="A17" s="28">
        <v>7</v>
      </c>
      <c r="B17" s="119" t="str">
        <f>IF('Mau A1'!B61="","",'Mau A1'!B61)</f>
        <v>Võ Phước</v>
      </c>
      <c r="C17" s="120" t="str">
        <f>IF('Mau A1'!C61="","",'Mau A1'!C61)</f>
        <v xml:space="preserve">Quang </v>
      </c>
      <c r="D17" s="38"/>
      <c r="E17" s="132">
        <f t="shared" si="0"/>
        <v>0</v>
      </c>
      <c r="F17" s="39"/>
    </row>
    <row r="18" spans="1:6" ht="20.25" customHeight="1">
      <c r="A18" s="28">
        <v>8</v>
      </c>
      <c r="B18" s="121" t="str">
        <f>IF('Mau A1'!B68="","",'Mau A1'!B68)</f>
        <v xml:space="preserve">Hoàng Văn </v>
      </c>
      <c r="C18" s="122" t="str">
        <f>IF('Mau A1'!C68="","",'Mau A1'!C68)</f>
        <v>Viết</v>
      </c>
      <c r="D18" s="38"/>
      <c r="E18" s="132">
        <f t="shared" si="0"/>
        <v>0</v>
      </c>
      <c r="F18" s="39"/>
    </row>
    <row r="19" spans="1:6" ht="20.25" customHeight="1">
      <c r="A19" s="28">
        <v>9</v>
      </c>
      <c r="B19" s="121" t="str">
        <f>IF('Mau A1'!B73="","",'Mau A1'!B73)</f>
        <v>Nguyễn Vũ Xuân</v>
      </c>
      <c r="C19" s="122" t="str">
        <f>IF('Mau A1'!C73="","",'Mau A1'!C73)</f>
        <v>Thì</v>
      </c>
      <c r="D19" s="38"/>
      <c r="E19" s="132">
        <f t="shared" si="0"/>
        <v>0</v>
      </c>
      <c r="F19" s="39"/>
    </row>
    <row r="20" spans="1:6" ht="20.25" customHeight="1">
      <c r="A20" s="28">
        <v>10</v>
      </c>
      <c r="B20" s="121" t="str">
        <f>IF('Mau A1'!B82="","",'Mau A1'!B82)</f>
        <v xml:space="preserve">Nguyễn Ngọc </v>
      </c>
      <c r="C20" s="122" t="str">
        <f>IF('Mau A1'!C82="","",'Mau A1'!C82)</f>
        <v>Trí</v>
      </c>
      <c r="D20" s="38"/>
      <c r="E20" s="132">
        <f t="shared" si="0"/>
        <v>0</v>
      </c>
      <c r="F20" s="39"/>
    </row>
    <row r="21" spans="1:6" ht="20.25" customHeight="1">
      <c r="A21" s="28">
        <v>11</v>
      </c>
      <c r="B21" s="121" t="str">
        <f>IF('Mau A1'!B89="","",'Mau A1'!B89)</f>
        <v/>
      </c>
      <c r="C21" s="122" t="str">
        <f>IF('Mau A1'!C89="","",'Mau A1'!C89)</f>
        <v/>
      </c>
      <c r="D21" s="38"/>
      <c r="E21" s="132">
        <f t="shared" si="0"/>
        <v>0</v>
      </c>
      <c r="F21" s="39"/>
    </row>
    <row r="22" spans="1:6" ht="20.25" hidden="1" customHeight="1">
      <c r="A22" s="28">
        <v>12</v>
      </c>
      <c r="B22" s="121" t="e">
        <f>IF('Mau A1'!#REF!="","",'Mau A1'!#REF!)</f>
        <v>#REF!</v>
      </c>
      <c r="C22" s="122" t="e">
        <f>IF('Mau A1'!#REF!="","",'Mau A1'!#REF!)</f>
        <v>#REF!</v>
      </c>
      <c r="D22" s="38"/>
      <c r="E22" s="132">
        <f t="shared" si="0"/>
        <v>0</v>
      </c>
      <c r="F22" s="39"/>
    </row>
    <row r="23" spans="1:6" ht="20.25" hidden="1" customHeight="1">
      <c r="A23" s="28">
        <v>13</v>
      </c>
      <c r="B23" s="119" t="e">
        <f>IF('Mau A1'!#REF!="","",'Mau A1'!#REF!)</f>
        <v>#REF!</v>
      </c>
      <c r="C23" s="120" t="e">
        <f>IF('Mau A1'!#REF!="","",'Mau A1'!#REF!)</f>
        <v>#REF!</v>
      </c>
      <c r="D23" s="38"/>
      <c r="E23" s="132">
        <f t="shared" si="0"/>
        <v>0</v>
      </c>
      <c r="F23" s="39"/>
    </row>
    <row r="24" spans="1:6" ht="20.25" hidden="1" customHeight="1">
      <c r="A24" s="28">
        <v>14</v>
      </c>
      <c r="B24" s="121" t="e">
        <f>IF('Mau A1'!#REF!="","",'Mau A1'!#REF!)</f>
        <v>#REF!</v>
      </c>
      <c r="C24" s="122" t="e">
        <f>IF('Mau A1'!#REF!="","",'Mau A1'!#REF!)</f>
        <v>#REF!</v>
      </c>
      <c r="D24" s="38"/>
      <c r="E24" s="132">
        <f t="shared" si="0"/>
        <v>0</v>
      </c>
      <c r="F24" s="39"/>
    </row>
    <row r="25" spans="1:6" ht="20.25" hidden="1" customHeight="1">
      <c r="A25" s="28">
        <v>15</v>
      </c>
      <c r="B25" s="121" t="e">
        <f>IF('Mau A1'!#REF!="","",'Mau A1'!#REF!)</f>
        <v>#REF!</v>
      </c>
      <c r="C25" s="122" t="e">
        <f>IF('Mau A1'!#REF!="","",'Mau A1'!#REF!)</f>
        <v>#REF!</v>
      </c>
      <c r="D25" s="38"/>
      <c r="E25" s="132">
        <f t="shared" si="0"/>
        <v>0</v>
      </c>
      <c r="F25" s="39"/>
    </row>
    <row r="26" spans="1:6" ht="20.25" hidden="1" customHeight="1">
      <c r="A26" s="28">
        <v>16</v>
      </c>
      <c r="B26" s="121" t="e">
        <f>IF('Mau A1'!#REF!="","",'Mau A1'!#REF!)</f>
        <v>#REF!</v>
      </c>
      <c r="C26" s="122" t="e">
        <f>IF('Mau A1'!#REF!="","",'Mau A1'!#REF!)</f>
        <v>#REF!</v>
      </c>
      <c r="D26" s="38"/>
      <c r="E26" s="132">
        <f t="shared" si="0"/>
        <v>0</v>
      </c>
      <c r="F26" s="39"/>
    </row>
    <row r="27" spans="1:6" ht="20.25" hidden="1" customHeight="1">
      <c r="A27" s="28">
        <v>17</v>
      </c>
      <c r="B27" s="121" t="e">
        <f>IF('Mau A1'!#REF!="","",'Mau A1'!#REF!)</f>
        <v>#REF!</v>
      </c>
      <c r="C27" s="122" t="e">
        <f>IF('Mau A1'!#REF!="","",'Mau A1'!#REF!)</f>
        <v>#REF!</v>
      </c>
      <c r="D27" s="38"/>
      <c r="E27" s="132">
        <f t="shared" si="0"/>
        <v>0</v>
      </c>
      <c r="F27" s="39"/>
    </row>
    <row r="28" spans="1:6" ht="20.25" hidden="1" customHeight="1">
      <c r="A28" s="28">
        <v>18</v>
      </c>
      <c r="B28" s="121" t="e">
        <f>IF('Mau A1'!#REF!="","",'Mau A1'!#REF!)</f>
        <v>#REF!</v>
      </c>
      <c r="C28" s="122" t="e">
        <f>IF('Mau A1'!#REF!="","",'Mau A1'!#REF!)</f>
        <v>#REF!</v>
      </c>
      <c r="D28" s="38"/>
      <c r="E28" s="132">
        <f t="shared" si="0"/>
        <v>0</v>
      </c>
      <c r="F28" s="39"/>
    </row>
    <row r="29" spans="1:6" ht="20.25" hidden="1" customHeight="1">
      <c r="A29" s="28">
        <v>19</v>
      </c>
      <c r="B29" s="119" t="e">
        <f>IF('Mau A1'!#REF!="","",'Mau A1'!#REF!)</f>
        <v>#REF!</v>
      </c>
      <c r="C29" s="120" t="e">
        <f>IF('Mau A1'!#REF!="","",'Mau A1'!#REF!)</f>
        <v>#REF!</v>
      </c>
      <c r="D29" s="38"/>
      <c r="E29" s="132">
        <f t="shared" si="0"/>
        <v>0</v>
      </c>
      <c r="F29" s="39"/>
    </row>
    <row r="30" spans="1:6" ht="20.25" hidden="1" customHeight="1">
      <c r="A30" s="28">
        <v>20</v>
      </c>
      <c r="B30" s="121" t="e">
        <f>IF('Mau A1'!#REF!="","",'Mau A1'!#REF!)</f>
        <v>#REF!</v>
      </c>
      <c r="C30" s="122" t="e">
        <f>IF('Mau A1'!#REF!="","",'Mau A1'!#REF!)</f>
        <v>#REF!</v>
      </c>
      <c r="D30" s="38"/>
      <c r="E30" s="132">
        <f t="shared" si="0"/>
        <v>0</v>
      </c>
      <c r="F30" s="39"/>
    </row>
    <row r="31" spans="1:6" ht="20.25" hidden="1" customHeight="1">
      <c r="A31" s="28">
        <v>21</v>
      </c>
      <c r="B31" s="121" t="e">
        <f>IF('Mau A1'!#REF!="","",'Mau A1'!#REF!)</f>
        <v>#REF!</v>
      </c>
      <c r="C31" s="122" t="e">
        <f>IF('Mau A1'!#REF!="","",'Mau A1'!#REF!)</f>
        <v>#REF!</v>
      </c>
      <c r="D31" s="38"/>
      <c r="E31" s="132">
        <f t="shared" si="0"/>
        <v>0</v>
      </c>
      <c r="F31" s="39"/>
    </row>
    <row r="32" spans="1:6" ht="20.25" hidden="1" customHeight="1">
      <c r="A32" s="28">
        <v>22</v>
      </c>
      <c r="B32" s="121" t="e">
        <f>IF('Mau A1'!#REF!="","",'Mau A1'!#REF!)</f>
        <v>#REF!</v>
      </c>
      <c r="C32" s="122" t="e">
        <f>IF('Mau A1'!#REF!="","",'Mau A1'!#REF!)</f>
        <v>#REF!</v>
      </c>
      <c r="D32" s="38"/>
      <c r="E32" s="132">
        <f t="shared" si="0"/>
        <v>0</v>
      </c>
      <c r="F32" s="39"/>
    </row>
    <row r="33" spans="1:6" ht="20.25" hidden="1" customHeight="1">
      <c r="A33" s="28">
        <v>23</v>
      </c>
      <c r="B33" s="121" t="e">
        <f>IF('Mau A1'!#REF!="","",'Mau A1'!#REF!)</f>
        <v>#REF!</v>
      </c>
      <c r="C33" s="122" t="e">
        <f>IF('Mau A1'!#REF!="","",'Mau A1'!#REF!)</f>
        <v>#REF!</v>
      </c>
      <c r="D33" s="38"/>
      <c r="E33" s="132">
        <f t="shared" si="0"/>
        <v>0</v>
      </c>
      <c r="F33" s="39"/>
    </row>
    <row r="34" spans="1:6" ht="20.25" hidden="1" customHeight="1">
      <c r="A34" s="28">
        <v>24</v>
      </c>
      <c r="B34" s="121" t="e">
        <f>IF('Mau A1'!#REF!="","",'Mau A1'!#REF!)</f>
        <v>#REF!</v>
      </c>
      <c r="C34" s="122" t="e">
        <f>IF('Mau A1'!#REF!="","",'Mau A1'!#REF!)</f>
        <v>#REF!</v>
      </c>
      <c r="D34" s="38"/>
      <c r="E34" s="132">
        <f t="shared" si="0"/>
        <v>0</v>
      </c>
      <c r="F34" s="39"/>
    </row>
    <row r="35" spans="1:6" ht="20.25" hidden="1" customHeight="1">
      <c r="A35" s="28">
        <v>25</v>
      </c>
      <c r="B35" s="119" t="e">
        <f>IF('Mau A1'!#REF!="","",'Mau A1'!#REF!)</f>
        <v>#REF!</v>
      </c>
      <c r="C35" s="120" t="e">
        <f>IF('Mau A1'!#REF!="","",'Mau A1'!#REF!)</f>
        <v>#REF!</v>
      </c>
      <c r="D35" s="38"/>
      <c r="E35" s="132">
        <f t="shared" si="0"/>
        <v>0</v>
      </c>
      <c r="F35" s="39"/>
    </row>
    <row r="36" spans="1:6" ht="20.25" hidden="1" customHeight="1">
      <c r="A36" s="28">
        <v>26</v>
      </c>
      <c r="B36" s="121" t="e">
        <f>IF('Mau A1'!#REF!="","",'Mau A1'!#REF!)</f>
        <v>#REF!</v>
      </c>
      <c r="C36" s="122" t="e">
        <f>IF('Mau A1'!#REF!="","",'Mau A1'!#REF!)</f>
        <v>#REF!</v>
      </c>
      <c r="D36" s="38"/>
      <c r="E36" s="132">
        <f t="shared" si="0"/>
        <v>0</v>
      </c>
      <c r="F36" s="39"/>
    </row>
    <row r="37" spans="1:6" ht="20.25" hidden="1" customHeight="1">
      <c r="A37" s="28">
        <v>27</v>
      </c>
      <c r="B37" s="121" t="e">
        <f>IF('Mau A1'!#REF!="","",'Mau A1'!#REF!)</f>
        <v>#REF!</v>
      </c>
      <c r="C37" s="122" t="e">
        <f>IF('Mau A1'!#REF!="","",'Mau A1'!#REF!)</f>
        <v>#REF!</v>
      </c>
      <c r="D37" s="38"/>
      <c r="E37" s="132">
        <f t="shared" si="0"/>
        <v>0</v>
      </c>
      <c r="F37" s="39"/>
    </row>
    <row r="38" spans="1:6" ht="20.25" hidden="1" customHeight="1">
      <c r="A38" s="28">
        <v>28</v>
      </c>
      <c r="B38" s="121" t="e">
        <f>IF('Mau A1'!#REF!="","",'Mau A1'!#REF!)</f>
        <v>#REF!</v>
      </c>
      <c r="C38" s="122" t="e">
        <f>IF('Mau A1'!#REF!="","",'Mau A1'!#REF!)</f>
        <v>#REF!</v>
      </c>
      <c r="D38" s="38"/>
      <c r="E38" s="132">
        <f t="shared" si="0"/>
        <v>0</v>
      </c>
      <c r="F38" s="39"/>
    </row>
    <row r="39" spans="1:6" ht="20.25" hidden="1" customHeight="1">
      <c r="A39" s="28">
        <v>29</v>
      </c>
      <c r="B39" s="121" t="e">
        <f>IF('Mau A1'!#REF!="","",'Mau A1'!#REF!)</f>
        <v>#REF!</v>
      </c>
      <c r="C39" s="122" t="e">
        <f>IF('Mau A1'!#REF!="","",'Mau A1'!#REF!)</f>
        <v>#REF!</v>
      </c>
      <c r="D39" s="38"/>
      <c r="E39" s="132">
        <f t="shared" si="0"/>
        <v>0</v>
      </c>
      <c r="F39" s="39"/>
    </row>
    <row r="40" spans="1:6" ht="20.25" hidden="1" customHeight="1">
      <c r="A40" s="28">
        <v>30</v>
      </c>
      <c r="B40" s="121" t="e">
        <f>IF('Mau A1'!#REF!="","",'Mau A1'!#REF!)</f>
        <v>#REF!</v>
      </c>
      <c r="C40" s="122" t="e">
        <f>IF('Mau A1'!#REF!="","",'Mau A1'!#REF!)</f>
        <v>#REF!</v>
      </c>
      <c r="D40" s="38"/>
      <c r="E40" s="132">
        <f t="shared" si="0"/>
        <v>0</v>
      </c>
      <c r="F40" s="39"/>
    </row>
    <row r="41" spans="1:6" ht="20.25" hidden="1" customHeight="1">
      <c r="A41" s="28">
        <v>31</v>
      </c>
      <c r="B41" s="119" t="e">
        <f>IF('Mau A1'!#REF!="","",'Mau A1'!#REF!)</f>
        <v>#REF!</v>
      </c>
      <c r="C41" s="120" t="e">
        <f>IF('Mau A1'!#REF!="","",'Mau A1'!#REF!)</f>
        <v>#REF!</v>
      </c>
      <c r="D41" s="38"/>
      <c r="E41" s="132">
        <f t="shared" si="0"/>
        <v>0</v>
      </c>
      <c r="F41" s="39"/>
    </row>
    <row r="42" spans="1:6" ht="20.25" hidden="1" customHeight="1">
      <c r="A42" s="28">
        <v>32</v>
      </c>
      <c r="B42" s="121" t="e">
        <f>IF('Mau A1'!#REF!="","",'Mau A1'!#REF!)</f>
        <v>#REF!</v>
      </c>
      <c r="C42" s="122" t="e">
        <f>IF('Mau A1'!#REF!="","",'Mau A1'!#REF!)</f>
        <v>#REF!</v>
      </c>
      <c r="D42" s="38"/>
      <c r="E42" s="132">
        <f t="shared" si="0"/>
        <v>0</v>
      </c>
      <c r="F42" s="39"/>
    </row>
    <row r="43" spans="1:6" ht="20.25" hidden="1" customHeight="1">
      <c r="A43" s="28">
        <v>33</v>
      </c>
      <c r="B43" s="121" t="e">
        <f>IF('Mau A1'!#REF!="","",'Mau A1'!#REF!)</f>
        <v>#REF!</v>
      </c>
      <c r="C43" s="122" t="e">
        <f>IF('Mau A1'!#REF!="","",'Mau A1'!#REF!)</f>
        <v>#REF!</v>
      </c>
      <c r="D43" s="38"/>
      <c r="E43" s="132">
        <f t="shared" si="0"/>
        <v>0</v>
      </c>
      <c r="F43" s="39"/>
    </row>
    <row r="44" spans="1:6" ht="20.25" hidden="1" customHeight="1">
      <c r="A44" s="28">
        <v>34</v>
      </c>
      <c r="B44" s="121" t="e">
        <f>IF('Mau A1'!#REF!="","",'Mau A1'!#REF!)</f>
        <v>#REF!</v>
      </c>
      <c r="C44" s="122" t="e">
        <f>IF('Mau A1'!#REF!="","",'Mau A1'!#REF!)</f>
        <v>#REF!</v>
      </c>
      <c r="D44" s="38"/>
      <c r="E44" s="132">
        <f t="shared" si="0"/>
        <v>0</v>
      </c>
      <c r="F44" s="39"/>
    </row>
    <row r="45" spans="1:6" ht="20.25" hidden="1" customHeight="1">
      <c r="A45" s="28">
        <v>35</v>
      </c>
      <c r="B45" s="121" t="e">
        <f>IF('Mau A1'!#REF!="","",'Mau A1'!#REF!)</f>
        <v>#REF!</v>
      </c>
      <c r="C45" s="122" t="e">
        <f>IF('Mau A1'!#REF!="","",'Mau A1'!#REF!)</f>
        <v>#REF!</v>
      </c>
      <c r="D45" s="38"/>
      <c r="E45" s="132">
        <f t="shared" si="0"/>
        <v>0</v>
      </c>
      <c r="F45" s="39"/>
    </row>
    <row r="46" spans="1:6" ht="20.25" hidden="1" customHeight="1">
      <c r="A46" s="28">
        <v>36</v>
      </c>
      <c r="B46" s="121" t="e">
        <f>IF('Mau A1'!#REF!="","",'Mau A1'!#REF!)</f>
        <v>#REF!</v>
      </c>
      <c r="C46" s="122" t="e">
        <f>IF('Mau A1'!#REF!="","",'Mau A1'!#REF!)</f>
        <v>#REF!</v>
      </c>
      <c r="D46" s="38"/>
      <c r="E46" s="132">
        <f t="shared" si="0"/>
        <v>0</v>
      </c>
      <c r="F46" s="39"/>
    </row>
    <row r="47" spans="1:6" ht="20.25" hidden="1" customHeight="1">
      <c r="A47" s="28">
        <v>37</v>
      </c>
      <c r="B47" s="119" t="e">
        <f>IF('Mau A1'!#REF!="","",'Mau A1'!#REF!)</f>
        <v>#REF!</v>
      </c>
      <c r="C47" s="120" t="e">
        <f>IF('Mau A1'!#REF!="","",'Mau A1'!#REF!)</f>
        <v>#REF!</v>
      </c>
      <c r="D47" s="38"/>
      <c r="E47" s="132">
        <f t="shared" si="0"/>
        <v>0</v>
      </c>
      <c r="F47" s="39"/>
    </row>
    <row r="48" spans="1:6" ht="20.25" hidden="1" customHeight="1">
      <c r="A48" s="28">
        <v>38</v>
      </c>
      <c r="B48" s="121" t="e">
        <f>IF('Mau A1'!#REF!="","",'Mau A1'!#REF!)</f>
        <v>#REF!</v>
      </c>
      <c r="C48" s="122" t="e">
        <f>IF('Mau A1'!#REF!="","",'Mau A1'!#REF!)</f>
        <v>#REF!</v>
      </c>
      <c r="D48" s="38"/>
      <c r="E48" s="132">
        <f t="shared" si="0"/>
        <v>0</v>
      </c>
      <c r="F48" s="39"/>
    </row>
    <row r="49" spans="1:6" ht="20.25" hidden="1" customHeight="1">
      <c r="A49" s="28">
        <v>39</v>
      </c>
      <c r="B49" s="121" t="e">
        <f>IF('Mau A1'!#REF!="","",'Mau A1'!#REF!)</f>
        <v>#REF!</v>
      </c>
      <c r="C49" s="122" t="e">
        <f>IF('Mau A1'!#REF!="","",'Mau A1'!#REF!)</f>
        <v>#REF!</v>
      </c>
      <c r="D49" s="38"/>
      <c r="E49" s="132">
        <f t="shared" si="0"/>
        <v>0</v>
      </c>
      <c r="F49" s="39"/>
    </row>
    <row r="50" spans="1:6" ht="20.25" hidden="1" customHeight="1">
      <c r="A50" s="28">
        <v>40</v>
      </c>
      <c r="B50" s="119" t="e">
        <f>IF('Mau A1'!#REF!="","",'Mau A1'!#REF!)</f>
        <v>#REF!</v>
      </c>
      <c r="C50" s="153" t="e">
        <f>IF('Mau A1'!#REF!="","",'Mau A1'!#REF!)</f>
        <v>#REF!</v>
      </c>
      <c r="D50" s="38"/>
      <c r="E50" s="132">
        <f t="shared" si="0"/>
        <v>0</v>
      </c>
      <c r="F50" s="39"/>
    </row>
    <row r="51" spans="1:6" ht="20.25" hidden="1" customHeight="1">
      <c r="A51" s="28">
        <v>41</v>
      </c>
      <c r="B51" s="121" t="e">
        <f>IF('Mau A1'!#REF!="","",'Mau A1'!#REF!)</f>
        <v>#REF!</v>
      </c>
      <c r="C51" s="154" t="e">
        <f>IF('Mau A1'!#REF!="","",'Mau A1'!#REF!)</f>
        <v>#REF!</v>
      </c>
      <c r="D51" s="38"/>
      <c r="E51" s="132">
        <f t="shared" si="0"/>
        <v>0</v>
      </c>
      <c r="F51" s="39"/>
    </row>
    <row r="52" spans="1:6" ht="20.25" hidden="1" customHeight="1">
      <c r="A52" s="28">
        <v>42</v>
      </c>
      <c r="B52" s="121" t="e">
        <f>IF('Mau A1'!#REF!="","",'Mau A1'!#REF!)</f>
        <v>#REF!</v>
      </c>
      <c r="C52" s="154" t="e">
        <f>IF('Mau A1'!#REF!="","",'Mau A1'!#REF!)</f>
        <v>#REF!</v>
      </c>
      <c r="D52" s="38"/>
      <c r="E52" s="132">
        <f t="shared" si="0"/>
        <v>0</v>
      </c>
      <c r="F52" s="39"/>
    </row>
    <row r="53" spans="1:6" ht="20.25" hidden="1" customHeight="1">
      <c r="A53" s="28">
        <v>43</v>
      </c>
      <c r="B53" s="121" t="e">
        <f>IF('Mau A1'!#REF!="","",'Mau A1'!#REF!)</f>
        <v>#REF!</v>
      </c>
      <c r="C53" s="154" t="e">
        <f>IF('Mau A1'!#REF!="","",'Mau A1'!#REF!)</f>
        <v>#REF!</v>
      </c>
      <c r="D53" s="38"/>
      <c r="E53" s="132">
        <f t="shared" si="0"/>
        <v>0</v>
      </c>
      <c r="F53" s="39"/>
    </row>
    <row r="54" spans="1:6" ht="20.25" hidden="1" customHeight="1">
      <c r="A54" s="28">
        <v>44</v>
      </c>
      <c r="B54" s="121" t="e">
        <f>IF('Mau A1'!#REF!="","",'Mau A1'!#REF!)</f>
        <v>#REF!</v>
      </c>
      <c r="C54" s="154" t="e">
        <f>IF('Mau A1'!#REF!="","",'Mau A1'!#REF!)</f>
        <v>#REF!</v>
      </c>
      <c r="D54" s="38"/>
      <c r="E54" s="132">
        <f t="shared" si="0"/>
        <v>0</v>
      </c>
      <c r="F54" s="39"/>
    </row>
    <row r="55" spans="1:6" ht="20.25" hidden="1" customHeight="1">
      <c r="A55" s="28">
        <v>45</v>
      </c>
      <c r="B55" s="121" t="e">
        <f>IF('Mau A1'!#REF!="","",'Mau A1'!#REF!)</f>
        <v>#REF!</v>
      </c>
      <c r="C55" s="154" t="e">
        <f>IF('Mau A1'!#REF!="","",'Mau A1'!#REF!)</f>
        <v>#REF!</v>
      </c>
      <c r="D55" s="38"/>
      <c r="E55" s="132">
        <f t="shared" si="0"/>
        <v>0</v>
      </c>
      <c r="F55" s="39"/>
    </row>
    <row r="56" spans="1:6" ht="20.25" hidden="1" customHeight="1">
      <c r="A56" s="28">
        <v>46</v>
      </c>
      <c r="B56" s="119" t="e">
        <f>IF('Mau A1'!#REF!="","",'Mau A1'!#REF!)</f>
        <v>#REF!</v>
      </c>
      <c r="C56" s="153" t="e">
        <f>IF('Mau A1'!#REF!="","",'Mau A1'!#REF!)</f>
        <v>#REF!</v>
      </c>
      <c r="D56" s="38"/>
      <c r="E56" s="132">
        <f t="shared" si="0"/>
        <v>0</v>
      </c>
      <c r="F56" s="39"/>
    </row>
    <row r="57" spans="1:6" ht="20.25" hidden="1" customHeight="1">
      <c r="A57" s="28">
        <v>47</v>
      </c>
      <c r="B57" s="121" t="e">
        <f>IF('Mau A1'!#REF!="","",'Mau A1'!#REF!)</f>
        <v>#REF!</v>
      </c>
      <c r="C57" s="154" t="e">
        <f>IF('Mau A1'!#REF!="","",'Mau A1'!#REF!)</f>
        <v>#REF!</v>
      </c>
      <c r="D57" s="38"/>
      <c r="E57" s="132">
        <f t="shared" si="0"/>
        <v>0</v>
      </c>
      <c r="F57" s="39"/>
    </row>
    <row r="58" spans="1:6" ht="20.25" hidden="1" customHeight="1">
      <c r="A58" s="28">
        <v>48</v>
      </c>
      <c r="B58" s="121" t="e">
        <f>IF('Mau A1'!#REF!="","",'Mau A1'!#REF!)</f>
        <v>#REF!</v>
      </c>
      <c r="C58" s="154" t="e">
        <f>IF('Mau A1'!#REF!="","",'Mau A1'!#REF!)</f>
        <v>#REF!</v>
      </c>
      <c r="D58" s="38"/>
      <c r="E58" s="132">
        <f t="shared" si="0"/>
        <v>0</v>
      </c>
      <c r="F58" s="39"/>
    </row>
    <row r="59" spans="1:6" ht="20.25" hidden="1" customHeight="1">
      <c r="A59" s="28">
        <v>49</v>
      </c>
      <c r="B59" s="121" t="e">
        <f>IF('Mau A1'!#REF!="","",'Mau A1'!#REF!)</f>
        <v>#REF!</v>
      </c>
      <c r="C59" s="154" t="e">
        <f>IF('Mau A1'!#REF!="","",'Mau A1'!#REF!)</f>
        <v>#REF!</v>
      </c>
      <c r="D59" s="38"/>
      <c r="E59" s="132">
        <f t="shared" si="0"/>
        <v>0</v>
      </c>
      <c r="F59" s="39"/>
    </row>
    <row r="60" spans="1:6" ht="20.25" hidden="1" customHeight="1">
      <c r="A60" s="28">
        <v>50</v>
      </c>
      <c r="B60" s="121" t="e">
        <f>IF('Mau A1'!#REF!="","",'Mau A1'!#REF!)</f>
        <v>#REF!</v>
      </c>
      <c r="C60" s="122" t="e">
        <f>IF('Mau A1'!#REF!="","",'Mau A1'!#REF!)</f>
        <v>#REF!</v>
      </c>
      <c r="D60" s="38"/>
      <c r="E60" s="132">
        <f t="shared" si="0"/>
        <v>0</v>
      </c>
      <c r="F60" s="39"/>
    </row>
    <row r="61" spans="1:6" ht="6.75" customHeight="1">
      <c r="C61" s="40"/>
    </row>
    <row r="62" spans="1:6">
      <c r="B62" s="40" t="s">
        <v>61</v>
      </c>
      <c r="E62" s="32"/>
    </row>
    <row r="63" spans="1:6">
      <c r="B63" s="155" t="s">
        <v>190</v>
      </c>
      <c r="E63" s="32"/>
      <c r="F63" s="34"/>
    </row>
    <row r="64" spans="1:6" ht="9.75" customHeight="1">
      <c r="B64" s="44"/>
      <c r="E64" s="32"/>
      <c r="F64" s="34"/>
    </row>
    <row r="65" spans="2:7">
      <c r="C65" s="40"/>
      <c r="E65" s="567" t="s">
        <v>174</v>
      </c>
      <c r="F65" s="567"/>
    </row>
    <row r="66" spans="2:7" ht="20.25" customHeight="1">
      <c r="B66" s="31" t="s">
        <v>34</v>
      </c>
      <c r="D66" s="32"/>
      <c r="E66" s="568" t="s">
        <v>35</v>
      </c>
      <c r="F66" s="568"/>
      <c r="G66" s="53"/>
    </row>
    <row r="67" spans="2:7">
      <c r="G67" s="32"/>
    </row>
  </sheetData>
  <sheetProtection password="CC11" sheet="1" formatCells="0" formatColumns="0" formatRows="0"/>
  <mergeCells count="11">
    <mergeCell ref="A3:C3"/>
    <mergeCell ref="B10:C10"/>
    <mergeCell ref="A7:F7"/>
    <mergeCell ref="E66:F66"/>
    <mergeCell ref="E65:F65"/>
    <mergeCell ref="B9:C9"/>
    <mergeCell ref="D2:F2"/>
    <mergeCell ref="D3:F3"/>
    <mergeCell ref="A5:F5"/>
    <mergeCell ref="A6:F6"/>
    <mergeCell ref="A2:C2"/>
  </mergeCells>
  <phoneticPr fontId="16" type="noConversion"/>
  <pageMargins left="0.72" right="0.4" top="0.38" bottom="0.33" header="0.3" footer="0.3"/>
  <pageSetup paperSize="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sheetPr codeName="Sheet12"/>
  <dimension ref="A1:H67"/>
  <sheetViews>
    <sheetView topLeftCell="A19" zoomScale="130" zoomScaleNormal="130" workbookViewId="0">
      <selection activeCell="D11" sqref="D11:D21"/>
    </sheetView>
  </sheetViews>
  <sheetFormatPr defaultColWidth="8" defaultRowHeight="16.5"/>
  <cols>
    <col min="1" max="1" width="4.625" style="260" customWidth="1"/>
    <col min="2" max="2" width="21.125" style="260" customWidth="1"/>
    <col min="3" max="3" width="12.25" style="260" customWidth="1"/>
    <col min="4" max="4" width="15" style="260" customWidth="1"/>
    <col min="5" max="5" width="14.5" style="260" customWidth="1"/>
    <col min="6" max="6" width="17.25" style="260" customWidth="1"/>
    <col min="7" max="16384" width="8" style="260"/>
  </cols>
  <sheetData>
    <row r="1" spans="1:8">
      <c r="F1" s="261" t="s">
        <v>319</v>
      </c>
    </row>
    <row r="2" spans="1:8" ht="18" customHeight="1">
      <c r="A2" s="722" t="s">
        <v>115</v>
      </c>
      <c r="B2" s="722"/>
      <c r="C2" s="722"/>
      <c r="D2" s="719" t="s">
        <v>12</v>
      </c>
      <c r="E2" s="719"/>
      <c r="F2" s="719"/>
    </row>
    <row r="3" spans="1:8" ht="33.75" customHeight="1">
      <c r="A3" s="723" t="s">
        <v>116</v>
      </c>
      <c r="B3" s="723"/>
      <c r="C3" s="723"/>
      <c r="D3" s="720" t="s">
        <v>13</v>
      </c>
      <c r="E3" s="720"/>
      <c r="F3" s="720"/>
    </row>
    <row r="5" spans="1:8" ht="20.25">
      <c r="A5" s="721" t="s">
        <v>193</v>
      </c>
      <c r="B5" s="721"/>
      <c r="C5" s="721"/>
      <c r="D5" s="721"/>
      <c r="E5" s="721"/>
      <c r="F5" s="721"/>
    </row>
    <row r="6" spans="1:8" ht="20.25">
      <c r="A6" s="721" t="s">
        <v>170</v>
      </c>
      <c r="B6" s="721"/>
      <c r="C6" s="721"/>
      <c r="D6" s="721"/>
      <c r="E6" s="721"/>
      <c r="F6" s="721"/>
    </row>
    <row r="7" spans="1:8" ht="20.25">
      <c r="A7" s="721" t="s">
        <v>232</v>
      </c>
      <c r="B7" s="721"/>
      <c r="C7" s="721"/>
      <c r="D7" s="721"/>
      <c r="E7" s="721"/>
      <c r="F7" s="721"/>
    </row>
    <row r="9" spans="1:8" s="264" customFormat="1" ht="84" customHeight="1">
      <c r="A9" s="262" t="s">
        <v>0</v>
      </c>
      <c r="B9" s="728" t="s">
        <v>145</v>
      </c>
      <c r="C9" s="729"/>
      <c r="D9" s="263" t="s">
        <v>60</v>
      </c>
      <c r="E9" s="263" t="s">
        <v>321</v>
      </c>
      <c r="F9" s="262" t="s">
        <v>14</v>
      </c>
      <c r="H9" s="265"/>
    </row>
    <row r="10" spans="1:8" s="268" customFormat="1" ht="14.25" customHeight="1">
      <c r="A10" s="266" t="s">
        <v>1</v>
      </c>
      <c r="B10" s="724" t="s">
        <v>2</v>
      </c>
      <c r="C10" s="725"/>
      <c r="D10" s="267" t="s">
        <v>3</v>
      </c>
      <c r="E10" s="267" t="s">
        <v>4</v>
      </c>
      <c r="F10" s="266" t="s">
        <v>5</v>
      </c>
      <c r="H10" s="269"/>
    </row>
    <row r="11" spans="1:8" ht="20.25" customHeight="1">
      <c r="A11" s="270">
        <v>1</v>
      </c>
      <c r="B11" s="271" t="str">
        <f>IF('Mau A1'!B11="","",'Mau A1'!B11)</f>
        <v xml:space="preserve">Võ Anh </v>
      </c>
      <c r="C11" s="272" t="str">
        <f>IF('Mau A1'!C11="","",'Mau A1'!C11)</f>
        <v>Hào</v>
      </c>
      <c r="D11" s="273"/>
      <c r="E11" s="274">
        <f>D11*1</f>
        <v>0</v>
      </c>
      <c r="F11" s="275"/>
    </row>
    <row r="12" spans="1:8" ht="20.25" customHeight="1">
      <c r="A12" s="270">
        <v>2</v>
      </c>
      <c r="B12" s="276" t="str">
        <f>IF('Mau A1'!B19="","",'Mau A1'!B19)</f>
        <v xml:space="preserve">Đinh Đồng </v>
      </c>
      <c r="C12" s="277" t="str">
        <f>IF('Mau A1'!C19="","",'Mau A1'!C19)</f>
        <v xml:space="preserve">Hiệp </v>
      </c>
      <c r="D12" s="273"/>
      <c r="E12" s="274">
        <f>D12*1</f>
        <v>0</v>
      </c>
      <c r="F12" s="275"/>
    </row>
    <row r="13" spans="1:8" ht="20.25" customHeight="1">
      <c r="A13" s="270">
        <v>3</v>
      </c>
      <c r="B13" s="276" t="str">
        <f>IF('Mau A1'!B27="","",'Mau A1'!B27)</f>
        <v xml:space="preserve">Phan văn </v>
      </c>
      <c r="C13" s="277" t="str">
        <f>IF('Mau A1'!C27="","",'Mau A1'!C27)</f>
        <v>Hòa</v>
      </c>
      <c r="D13" s="273"/>
      <c r="E13" s="274">
        <f t="shared" ref="E13:E60" si="0">D13*1</f>
        <v>0</v>
      </c>
      <c r="F13" s="278"/>
      <c r="G13" s="279"/>
    </row>
    <row r="14" spans="1:8" ht="20.25" customHeight="1">
      <c r="A14" s="270">
        <v>4</v>
      </c>
      <c r="B14" s="276" t="str">
        <f>IF('Mau A1'!B35="","",'Mau A1'!B35)</f>
        <v>Trần Đình</v>
      </c>
      <c r="C14" s="277" t="str">
        <f>IF('Mau A1'!C35="","",'Mau A1'!C35)</f>
        <v>Khoa</v>
      </c>
      <c r="D14" s="273"/>
      <c r="E14" s="274">
        <f t="shared" si="0"/>
        <v>0</v>
      </c>
      <c r="F14" s="275"/>
    </row>
    <row r="15" spans="1:8" ht="20.25" customHeight="1">
      <c r="A15" s="270">
        <v>5</v>
      </c>
      <c r="B15" s="276" t="str">
        <f>IF('Mau A1'!B44="","",'Mau A1'!B44)</f>
        <v xml:space="preserve">Đỗ Trọng </v>
      </c>
      <c r="C15" s="277" t="str">
        <f>IF('Mau A1'!C44="","",'Mau A1'!C44)</f>
        <v>Quý</v>
      </c>
      <c r="D15" s="273"/>
      <c r="E15" s="274">
        <f t="shared" si="0"/>
        <v>0</v>
      </c>
      <c r="F15" s="275"/>
    </row>
    <row r="16" spans="1:8" ht="20.25" customHeight="1">
      <c r="A16" s="270">
        <v>6</v>
      </c>
      <c r="B16" s="276" t="str">
        <f>IF('Mau A1'!B51="","",'Mau A1'!B51)</f>
        <v xml:space="preserve">Đặng Thế </v>
      </c>
      <c r="C16" s="277" t="str">
        <f>IF('Mau A1'!C51="","",'Mau A1'!C51)</f>
        <v>Huân</v>
      </c>
      <c r="D16" s="273"/>
      <c r="E16" s="274">
        <f t="shared" si="0"/>
        <v>0</v>
      </c>
      <c r="F16" s="275"/>
    </row>
    <row r="17" spans="1:6" ht="20.25" customHeight="1">
      <c r="A17" s="270">
        <v>7</v>
      </c>
      <c r="B17" s="271" t="str">
        <f>IF('Mau A1'!B61="","",'Mau A1'!B61)</f>
        <v>Võ Phước</v>
      </c>
      <c r="C17" s="272" t="str">
        <f>IF('Mau A1'!C61="","",'Mau A1'!C61)</f>
        <v xml:space="preserve">Quang </v>
      </c>
      <c r="D17" s="273"/>
      <c r="E17" s="274">
        <f t="shared" si="0"/>
        <v>0</v>
      </c>
      <c r="F17" s="275"/>
    </row>
    <row r="18" spans="1:6" ht="20.25" customHeight="1">
      <c r="A18" s="270">
        <v>8</v>
      </c>
      <c r="B18" s="276" t="str">
        <f>IF('Mau A1'!B68="","",'Mau A1'!B68)</f>
        <v xml:space="preserve">Hoàng Văn </v>
      </c>
      <c r="C18" s="277" t="str">
        <f>IF('Mau A1'!C68="","",'Mau A1'!C68)</f>
        <v>Viết</v>
      </c>
      <c r="D18" s="273"/>
      <c r="E18" s="274">
        <f t="shared" si="0"/>
        <v>0</v>
      </c>
      <c r="F18" s="275"/>
    </row>
    <row r="19" spans="1:6" ht="20.25" customHeight="1">
      <c r="A19" s="270">
        <v>9</v>
      </c>
      <c r="B19" s="276" t="str">
        <f>IF('Mau A1'!B73="","",'Mau A1'!B73)</f>
        <v>Nguyễn Vũ Xuân</v>
      </c>
      <c r="C19" s="277" t="str">
        <f>IF('Mau A1'!C73="","",'Mau A1'!C73)</f>
        <v>Thì</v>
      </c>
      <c r="D19" s="273"/>
      <c r="E19" s="274">
        <f t="shared" si="0"/>
        <v>0</v>
      </c>
      <c r="F19" s="275"/>
    </row>
    <row r="20" spans="1:6" ht="20.25" customHeight="1">
      <c r="A20" s="270">
        <v>10</v>
      </c>
      <c r="B20" s="276" t="str">
        <f>IF('Mau A1'!B82="","",'Mau A1'!B82)</f>
        <v xml:space="preserve">Nguyễn Ngọc </v>
      </c>
      <c r="C20" s="277" t="str">
        <f>IF('Mau A1'!C82="","",'Mau A1'!C82)</f>
        <v>Trí</v>
      </c>
      <c r="D20" s="273"/>
      <c r="E20" s="274">
        <f t="shared" si="0"/>
        <v>0</v>
      </c>
      <c r="F20" s="275"/>
    </row>
    <row r="21" spans="1:6" ht="20.25" customHeight="1">
      <c r="A21" s="270">
        <v>11</v>
      </c>
      <c r="B21" s="276" t="str">
        <f>IF('Mau A1'!B89="","",'Mau A1'!B89)</f>
        <v/>
      </c>
      <c r="C21" s="277" t="str">
        <f>IF('Mau A1'!C89="","",'Mau A1'!C89)</f>
        <v/>
      </c>
      <c r="D21" s="273"/>
      <c r="E21" s="274">
        <f t="shared" si="0"/>
        <v>0</v>
      </c>
      <c r="F21" s="275"/>
    </row>
    <row r="22" spans="1:6" ht="20.25" hidden="1" customHeight="1">
      <c r="A22" s="270">
        <v>12</v>
      </c>
      <c r="B22" s="276" t="e">
        <f>IF('Mau A1'!#REF!="","",'Mau A1'!#REF!)</f>
        <v>#REF!</v>
      </c>
      <c r="C22" s="277" t="e">
        <f>IF('Mau A1'!#REF!="","",'Mau A1'!#REF!)</f>
        <v>#REF!</v>
      </c>
      <c r="D22" s="273"/>
      <c r="E22" s="274">
        <f t="shared" si="0"/>
        <v>0</v>
      </c>
      <c r="F22" s="275"/>
    </row>
    <row r="23" spans="1:6" ht="20.25" hidden="1" customHeight="1">
      <c r="A23" s="270">
        <v>13</v>
      </c>
      <c r="B23" s="271" t="e">
        <f>IF('Mau A1'!#REF!="","",'Mau A1'!#REF!)</f>
        <v>#REF!</v>
      </c>
      <c r="C23" s="272" t="e">
        <f>IF('Mau A1'!#REF!="","",'Mau A1'!#REF!)</f>
        <v>#REF!</v>
      </c>
      <c r="D23" s="273"/>
      <c r="E23" s="274">
        <f t="shared" si="0"/>
        <v>0</v>
      </c>
      <c r="F23" s="275"/>
    </row>
    <row r="24" spans="1:6" ht="20.25" hidden="1" customHeight="1">
      <c r="A24" s="270">
        <v>14</v>
      </c>
      <c r="B24" s="276" t="e">
        <f>IF('Mau A1'!#REF!="","",'Mau A1'!#REF!)</f>
        <v>#REF!</v>
      </c>
      <c r="C24" s="277" t="e">
        <f>IF('Mau A1'!#REF!="","",'Mau A1'!#REF!)</f>
        <v>#REF!</v>
      </c>
      <c r="D24" s="273"/>
      <c r="E24" s="274">
        <f t="shared" si="0"/>
        <v>0</v>
      </c>
      <c r="F24" s="275"/>
    </row>
    <row r="25" spans="1:6" ht="20.25" hidden="1" customHeight="1">
      <c r="A25" s="270">
        <v>15</v>
      </c>
      <c r="B25" s="276" t="e">
        <f>IF('Mau A1'!#REF!="","",'Mau A1'!#REF!)</f>
        <v>#REF!</v>
      </c>
      <c r="C25" s="277" t="e">
        <f>IF('Mau A1'!#REF!="","",'Mau A1'!#REF!)</f>
        <v>#REF!</v>
      </c>
      <c r="D25" s="273"/>
      <c r="E25" s="274">
        <f t="shared" si="0"/>
        <v>0</v>
      </c>
      <c r="F25" s="275"/>
    </row>
    <row r="26" spans="1:6" ht="20.25" hidden="1" customHeight="1">
      <c r="A26" s="270">
        <v>16</v>
      </c>
      <c r="B26" s="276" t="e">
        <f>IF('Mau A1'!#REF!="","",'Mau A1'!#REF!)</f>
        <v>#REF!</v>
      </c>
      <c r="C26" s="277" t="e">
        <f>IF('Mau A1'!#REF!="","",'Mau A1'!#REF!)</f>
        <v>#REF!</v>
      </c>
      <c r="D26" s="273"/>
      <c r="E26" s="274">
        <f t="shared" si="0"/>
        <v>0</v>
      </c>
      <c r="F26" s="275"/>
    </row>
    <row r="27" spans="1:6" ht="20.25" hidden="1" customHeight="1">
      <c r="A27" s="270">
        <v>17</v>
      </c>
      <c r="B27" s="276" t="e">
        <f>IF('Mau A1'!#REF!="","",'Mau A1'!#REF!)</f>
        <v>#REF!</v>
      </c>
      <c r="C27" s="277" t="e">
        <f>IF('Mau A1'!#REF!="","",'Mau A1'!#REF!)</f>
        <v>#REF!</v>
      </c>
      <c r="D27" s="273"/>
      <c r="E27" s="274">
        <f t="shared" si="0"/>
        <v>0</v>
      </c>
      <c r="F27" s="275"/>
    </row>
    <row r="28" spans="1:6" ht="20.25" hidden="1" customHeight="1">
      <c r="A28" s="270">
        <v>18</v>
      </c>
      <c r="B28" s="276" t="e">
        <f>IF('Mau A1'!#REF!="","",'Mau A1'!#REF!)</f>
        <v>#REF!</v>
      </c>
      <c r="C28" s="277" t="e">
        <f>IF('Mau A1'!#REF!="","",'Mau A1'!#REF!)</f>
        <v>#REF!</v>
      </c>
      <c r="D28" s="273"/>
      <c r="E28" s="274">
        <f t="shared" si="0"/>
        <v>0</v>
      </c>
      <c r="F28" s="275"/>
    </row>
    <row r="29" spans="1:6" ht="20.25" hidden="1" customHeight="1">
      <c r="A29" s="270">
        <v>19</v>
      </c>
      <c r="B29" s="271" t="e">
        <f>IF('Mau A1'!#REF!="","",'Mau A1'!#REF!)</f>
        <v>#REF!</v>
      </c>
      <c r="C29" s="272" t="e">
        <f>IF('Mau A1'!#REF!="","",'Mau A1'!#REF!)</f>
        <v>#REF!</v>
      </c>
      <c r="D29" s="273"/>
      <c r="E29" s="274">
        <f t="shared" si="0"/>
        <v>0</v>
      </c>
      <c r="F29" s="275"/>
    </row>
    <row r="30" spans="1:6" ht="20.25" hidden="1" customHeight="1">
      <c r="A30" s="270">
        <v>20</v>
      </c>
      <c r="B30" s="276" t="e">
        <f>IF('Mau A1'!#REF!="","",'Mau A1'!#REF!)</f>
        <v>#REF!</v>
      </c>
      <c r="C30" s="277" t="e">
        <f>IF('Mau A1'!#REF!="","",'Mau A1'!#REF!)</f>
        <v>#REF!</v>
      </c>
      <c r="D30" s="273"/>
      <c r="E30" s="274">
        <f t="shared" si="0"/>
        <v>0</v>
      </c>
      <c r="F30" s="275"/>
    </row>
    <row r="31" spans="1:6" ht="20.25" hidden="1" customHeight="1">
      <c r="A31" s="270">
        <v>21</v>
      </c>
      <c r="B31" s="276" t="e">
        <f>IF('Mau A1'!#REF!="","",'Mau A1'!#REF!)</f>
        <v>#REF!</v>
      </c>
      <c r="C31" s="277" t="e">
        <f>IF('Mau A1'!#REF!="","",'Mau A1'!#REF!)</f>
        <v>#REF!</v>
      </c>
      <c r="D31" s="273"/>
      <c r="E31" s="274">
        <f t="shared" si="0"/>
        <v>0</v>
      </c>
      <c r="F31" s="275"/>
    </row>
    <row r="32" spans="1:6" ht="20.25" hidden="1" customHeight="1">
      <c r="A32" s="270">
        <v>22</v>
      </c>
      <c r="B32" s="276" t="e">
        <f>IF('Mau A1'!#REF!="","",'Mau A1'!#REF!)</f>
        <v>#REF!</v>
      </c>
      <c r="C32" s="277" t="e">
        <f>IF('Mau A1'!#REF!="","",'Mau A1'!#REF!)</f>
        <v>#REF!</v>
      </c>
      <c r="D32" s="273"/>
      <c r="E32" s="274">
        <f t="shared" si="0"/>
        <v>0</v>
      </c>
      <c r="F32" s="275"/>
    </row>
    <row r="33" spans="1:6" ht="20.25" hidden="1" customHeight="1">
      <c r="A33" s="270">
        <v>23</v>
      </c>
      <c r="B33" s="276" t="e">
        <f>IF('Mau A1'!#REF!="","",'Mau A1'!#REF!)</f>
        <v>#REF!</v>
      </c>
      <c r="C33" s="277" t="e">
        <f>IF('Mau A1'!#REF!="","",'Mau A1'!#REF!)</f>
        <v>#REF!</v>
      </c>
      <c r="D33" s="273"/>
      <c r="E33" s="274">
        <f t="shared" si="0"/>
        <v>0</v>
      </c>
      <c r="F33" s="275"/>
    </row>
    <row r="34" spans="1:6" ht="20.25" hidden="1" customHeight="1">
      <c r="A34" s="270">
        <v>24</v>
      </c>
      <c r="B34" s="276" t="e">
        <f>IF('Mau A1'!#REF!="","",'Mau A1'!#REF!)</f>
        <v>#REF!</v>
      </c>
      <c r="C34" s="277" t="e">
        <f>IF('Mau A1'!#REF!="","",'Mau A1'!#REF!)</f>
        <v>#REF!</v>
      </c>
      <c r="D34" s="273"/>
      <c r="E34" s="274">
        <f t="shared" si="0"/>
        <v>0</v>
      </c>
      <c r="F34" s="275"/>
    </row>
    <row r="35" spans="1:6" ht="20.25" hidden="1" customHeight="1">
      <c r="A35" s="270">
        <v>25</v>
      </c>
      <c r="B35" s="271" t="e">
        <f>IF('Mau A1'!#REF!="","",'Mau A1'!#REF!)</f>
        <v>#REF!</v>
      </c>
      <c r="C35" s="272" t="e">
        <f>IF('Mau A1'!#REF!="","",'Mau A1'!#REF!)</f>
        <v>#REF!</v>
      </c>
      <c r="D35" s="273"/>
      <c r="E35" s="274">
        <f t="shared" si="0"/>
        <v>0</v>
      </c>
      <c r="F35" s="275"/>
    </row>
    <row r="36" spans="1:6" ht="20.25" hidden="1" customHeight="1">
      <c r="A36" s="270">
        <v>26</v>
      </c>
      <c r="B36" s="276" t="e">
        <f>IF('Mau A1'!#REF!="","",'Mau A1'!#REF!)</f>
        <v>#REF!</v>
      </c>
      <c r="C36" s="277" t="e">
        <f>IF('Mau A1'!#REF!="","",'Mau A1'!#REF!)</f>
        <v>#REF!</v>
      </c>
      <c r="D36" s="273"/>
      <c r="E36" s="274">
        <f t="shared" si="0"/>
        <v>0</v>
      </c>
      <c r="F36" s="275"/>
    </row>
    <row r="37" spans="1:6" ht="20.25" hidden="1" customHeight="1">
      <c r="A37" s="270">
        <v>27</v>
      </c>
      <c r="B37" s="276" t="e">
        <f>IF('Mau A1'!#REF!="","",'Mau A1'!#REF!)</f>
        <v>#REF!</v>
      </c>
      <c r="C37" s="277" t="e">
        <f>IF('Mau A1'!#REF!="","",'Mau A1'!#REF!)</f>
        <v>#REF!</v>
      </c>
      <c r="D37" s="273"/>
      <c r="E37" s="274">
        <f t="shared" si="0"/>
        <v>0</v>
      </c>
      <c r="F37" s="275"/>
    </row>
    <row r="38" spans="1:6" ht="20.25" hidden="1" customHeight="1">
      <c r="A38" s="270">
        <v>28</v>
      </c>
      <c r="B38" s="276" t="e">
        <f>IF('Mau A1'!#REF!="","",'Mau A1'!#REF!)</f>
        <v>#REF!</v>
      </c>
      <c r="C38" s="277" t="e">
        <f>IF('Mau A1'!#REF!="","",'Mau A1'!#REF!)</f>
        <v>#REF!</v>
      </c>
      <c r="D38" s="273"/>
      <c r="E38" s="274">
        <f t="shared" si="0"/>
        <v>0</v>
      </c>
      <c r="F38" s="275"/>
    </row>
    <row r="39" spans="1:6" ht="20.25" hidden="1" customHeight="1">
      <c r="A39" s="270">
        <v>29</v>
      </c>
      <c r="B39" s="276" t="e">
        <f>IF('Mau A1'!#REF!="","",'Mau A1'!#REF!)</f>
        <v>#REF!</v>
      </c>
      <c r="C39" s="277" t="e">
        <f>IF('Mau A1'!#REF!="","",'Mau A1'!#REF!)</f>
        <v>#REF!</v>
      </c>
      <c r="D39" s="273"/>
      <c r="E39" s="274">
        <f t="shared" si="0"/>
        <v>0</v>
      </c>
      <c r="F39" s="275"/>
    </row>
    <row r="40" spans="1:6" ht="20.25" hidden="1" customHeight="1">
      <c r="A40" s="270">
        <v>30</v>
      </c>
      <c r="B40" s="276" t="e">
        <f>IF('Mau A1'!#REF!="","",'Mau A1'!#REF!)</f>
        <v>#REF!</v>
      </c>
      <c r="C40" s="277" t="e">
        <f>IF('Mau A1'!#REF!="","",'Mau A1'!#REF!)</f>
        <v>#REF!</v>
      </c>
      <c r="D40" s="273"/>
      <c r="E40" s="274">
        <f t="shared" si="0"/>
        <v>0</v>
      </c>
      <c r="F40" s="275"/>
    </row>
    <row r="41" spans="1:6" ht="20.25" hidden="1" customHeight="1">
      <c r="A41" s="270">
        <v>31</v>
      </c>
      <c r="B41" s="271" t="e">
        <f>IF('Mau A1'!#REF!="","",'Mau A1'!#REF!)</f>
        <v>#REF!</v>
      </c>
      <c r="C41" s="272" t="e">
        <f>IF('Mau A1'!#REF!="","",'Mau A1'!#REF!)</f>
        <v>#REF!</v>
      </c>
      <c r="D41" s="273"/>
      <c r="E41" s="274">
        <f t="shared" si="0"/>
        <v>0</v>
      </c>
      <c r="F41" s="275"/>
    </row>
    <row r="42" spans="1:6" ht="20.25" hidden="1" customHeight="1">
      <c r="A42" s="270">
        <v>32</v>
      </c>
      <c r="B42" s="276" t="e">
        <f>IF('Mau A1'!#REF!="","",'Mau A1'!#REF!)</f>
        <v>#REF!</v>
      </c>
      <c r="C42" s="277" t="e">
        <f>IF('Mau A1'!#REF!="","",'Mau A1'!#REF!)</f>
        <v>#REF!</v>
      </c>
      <c r="D42" s="273"/>
      <c r="E42" s="274">
        <f t="shared" si="0"/>
        <v>0</v>
      </c>
      <c r="F42" s="275"/>
    </row>
    <row r="43" spans="1:6" ht="20.25" hidden="1" customHeight="1">
      <c r="A43" s="270">
        <v>33</v>
      </c>
      <c r="B43" s="276" t="e">
        <f>IF('Mau A1'!#REF!="","",'Mau A1'!#REF!)</f>
        <v>#REF!</v>
      </c>
      <c r="C43" s="277" t="e">
        <f>IF('Mau A1'!#REF!="","",'Mau A1'!#REF!)</f>
        <v>#REF!</v>
      </c>
      <c r="D43" s="273"/>
      <c r="E43" s="274">
        <f t="shared" si="0"/>
        <v>0</v>
      </c>
      <c r="F43" s="275"/>
    </row>
    <row r="44" spans="1:6" ht="20.25" hidden="1" customHeight="1">
      <c r="A44" s="270">
        <v>34</v>
      </c>
      <c r="B44" s="276" t="e">
        <f>IF('Mau A1'!#REF!="","",'Mau A1'!#REF!)</f>
        <v>#REF!</v>
      </c>
      <c r="C44" s="277" t="e">
        <f>IF('Mau A1'!#REF!="","",'Mau A1'!#REF!)</f>
        <v>#REF!</v>
      </c>
      <c r="D44" s="273"/>
      <c r="E44" s="274">
        <f t="shared" si="0"/>
        <v>0</v>
      </c>
      <c r="F44" s="275"/>
    </row>
    <row r="45" spans="1:6" ht="20.25" hidden="1" customHeight="1">
      <c r="A45" s="270">
        <v>35</v>
      </c>
      <c r="B45" s="276" t="e">
        <f>IF('Mau A1'!#REF!="","",'Mau A1'!#REF!)</f>
        <v>#REF!</v>
      </c>
      <c r="C45" s="277" t="e">
        <f>IF('Mau A1'!#REF!="","",'Mau A1'!#REF!)</f>
        <v>#REF!</v>
      </c>
      <c r="D45" s="273"/>
      <c r="E45" s="274">
        <f t="shared" si="0"/>
        <v>0</v>
      </c>
      <c r="F45" s="275"/>
    </row>
    <row r="46" spans="1:6" ht="20.25" hidden="1" customHeight="1">
      <c r="A46" s="270">
        <v>36</v>
      </c>
      <c r="B46" s="276" t="e">
        <f>IF('Mau A1'!#REF!="","",'Mau A1'!#REF!)</f>
        <v>#REF!</v>
      </c>
      <c r="C46" s="277" t="e">
        <f>IF('Mau A1'!#REF!="","",'Mau A1'!#REF!)</f>
        <v>#REF!</v>
      </c>
      <c r="D46" s="273"/>
      <c r="E46" s="274">
        <f t="shared" si="0"/>
        <v>0</v>
      </c>
      <c r="F46" s="275"/>
    </row>
    <row r="47" spans="1:6" ht="20.25" hidden="1" customHeight="1">
      <c r="A47" s="270">
        <v>37</v>
      </c>
      <c r="B47" s="271" t="e">
        <f>IF('Mau A1'!#REF!="","",'Mau A1'!#REF!)</f>
        <v>#REF!</v>
      </c>
      <c r="C47" s="272" t="e">
        <f>IF('Mau A1'!#REF!="","",'Mau A1'!#REF!)</f>
        <v>#REF!</v>
      </c>
      <c r="D47" s="273"/>
      <c r="E47" s="274">
        <f t="shared" si="0"/>
        <v>0</v>
      </c>
      <c r="F47" s="275"/>
    </row>
    <row r="48" spans="1:6" ht="20.25" hidden="1" customHeight="1">
      <c r="A48" s="270">
        <v>38</v>
      </c>
      <c r="B48" s="276" t="e">
        <f>IF('Mau A1'!#REF!="","",'Mau A1'!#REF!)</f>
        <v>#REF!</v>
      </c>
      <c r="C48" s="277" t="e">
        <f>IF('Mau A1'!#REF!="","",'Mau A1'!#REF!)</f>
        <v>#REF!</v>
      </c>
      <c r="D48" s="273"/>
      <c r="E48" s="274">
        <f t="shared" si="0"/>
        <v>0</v>
      </c>
      <c r="F48" s="275"/>
    </row>
    <row r="49" spans="1:6" ht="20.25" hidden="1" customHeight="1">
      <c r="A49" s="270">
        <v>39</v>
      </c>
      <c r="B49" s="276" t="e">
        <f>IF('Mau A1'!#REF!="","",'Mau A1'!#REF!)</f>
        <v>#REF!</v>
      </c>
      <c r="C49" s="277" t="e">
        <f>IF('Mau A1'!#REF!="","",'Mau A1'!#REF!)</f>
        <v>#REF!</v>
      </c>
      <c r="D49" s="273"/>
      <c r="E49" s="274">
        <f t="shared" si="0"/>
        <v>0</v>
      </c>
      <c r="F49" s="275"/>
    </row>
    <row r="50" spans="1:6" ht="20.25" hidden="1" customHeight="1">
      <c r="A50" s="270">
        <v>40</v>
      </c>
      <c r="B50" s="271" t="e">
        <f>IF('Mau A1'!#REF!="","",'Mau A1'!#REF!)</f>
        <v>#REF!</v>
      </c>
      <c r="C50" s="280" t="e">
        <f>IF('Mau A1'!#REF!="","",'Mau A1'!#REF!)</f>
        <v>#REF!</v>
      </c>
      <c r="D50" s="273"/>
      <c r="E50" s="274">
        <f t="shared" si="0"/>
        <v>0</v>
      </c>
      <c r="F50" s="275"/>
    </row>
    <row r="51" spans="1:6" ht="20.25" hidden="1" customHeight="1">
      <c r="A51" s="270">
        <v>41</v>
      </c>
      <c r="B51" s="276" t="e">
        <f>IF('Mau A1'!#REF!="","",'Mau A1'!#REF!)</f>
        <v>#REF!</v>
      </c>
      <c r="C51" s="281" t="e">
        <f>IF('Mau A1'!#REF!="","",'Mau A1'!#REF!)</f>
        <v>#REF!</v>
      </c>
      <c r="D51" s="273"/>
      <c r="E51" s="274">
        <f t="shared" si="0"/>
        <v>0</v>
      </c>
      <c r="F51" s="275"/>
    </row>
    <row r="52" spans="1:6" ht="20.25" hidden="1" customHeight="1">
      <c r="A52" s="270">
        <v>42</v>
      </c>
      <c r="B52" s="276" t="e">
        <f>IF('Mau A1'!#REF!="","",'Mau A1'!#REF!)</f>
        <v>#REF!</v>
      </c>
      <c r="C52" s="281" t="e">
        <f>IF('Mau A1'!#REF!="","",'Mau A1'!#REF!)</f>
        <v>#REF!</v>
      </c>
      <c r="D52" s="273"/>
      <c r="E52" s="274">
        <f t="shared" si="0"/>
        <v>0</v>
      </c>
      <c r="F52" s="275"/>
    </row>
    <row r="53" spans="1:6" ht="20.25" hidden="1" customHeight="1">
      <c r="A53" s="270">
        <v>43</v>
      </c>
      <c r="B53" s="276" t="e">
        <f>IF('Mau A1'!#REF!="","",'Mau A1'!#REF!)</f>
        <v>#REF!</v>
      </c>
      <c r="C53" s="281" t="e">
        <f>IF('Mau A1'!#REF!="","",'Mau A1'!#REF!)</f>
        <v>#REF!</v>
      </c>
      <c r="D53" s="273"/>
      <c r="E53" s="274">
        <f t="shared" si="0"/>
        <v>0</v>
      </c>
      <c r="F53" s="275"/>
    </row>
    <row r="54" spans="1:6" ht="20.25" hidden="1" customHeight="1">
      <c r="A54" s="270">
        <v>44</v>
      </c>
      <c r="B54" s="276" t="e">
        <f>IF('Mau A1'!#REF!="","",'Mau A1'!#REF!)</f>
        <v>#REF!</v>
      </c>
      <c r="C54" s="281" t="e">
        <f>IF('Mau A1'!#REF!="","",'Mau A1'!#REF!)</f>
        <v>#REF!</v>
      </c>
      <c r="D54" s="273"/>
      <c r="E54" s="274">
        <f t="shared" si="0"/>
        <v>0</v>
      </c>
      <c r="F54" s="275"/>
    </row>
    <row r="55" spans="1:6" ht="20.25" hidden="1" customHeight="1">
      <c r="A55" s="270">
        <v>45</v>
      </c>
      <c r="B55" s="276" t="e">
        <f>IF('Mau A1'!#REF!="","",'Mau A1'!#REF!)</f>
        <v>#REF!</v>
      </c>
      <c r="C55" s="281" t="e">
        <f>IF('Mau A1'!#REF!="","",'Mau A1'!#REF!)</f>
        <v>#REF!</v>
      </c>
      <c r="D55" s="273"/>
      <c r="E55" s="274">
        <f t="shared" si="0"/>
        <v>0</v>
      </c>
      <c r="F55" s="275"/>
    </row>
    <row r="56" spans="1:6" ht="20.25" hidden="1" customHeight="1">
      <c r="A56" s="270">
        <v>46</v>
      </c>
      <c r="B56" s="271" t="e">
        <f>IF('Mau A1'!#REF!="","",'Mau A1'!#REF!)</f>
        <v>#REF!</v>
      </c>
      <c r="C56" s="280" t="e">
        <f>IF('Mau A1'!#REF!="","",'Mau A1'!#REF!)</f>
        <v>#REF!</v>
      </c>
      <c r="D56" s="273"/>
      <c r="E56" s="274">
        <f t="shared" si="0"/>
        <v>0</v>
      </c>
      <c r="F56" s="275"/>
    </row>
    <row r="57" spans="1:6" ht="20.25" hidden="1" customHeight="1">
      <c r="A57" s="270">
        <v>47</v>
      </c>
      <c r="B57" s="276" t="e">
        <f>IF('Mau A1'!#REF!="","",'Mau A1'!#REF!)</f>
        <v>#REF!</v>
      </c>
      <c r="C57" s="281" t="e">
        <f>IF('Mau A1'!#REF!="","",'Mau A1'!#REF!)</f>
        <v>#REF!</v>
      </c>
      <c r="D57" s="273"/>
      <c r="E57" s="274">
        <f t="shared" si="0"/>
        <v>0</v>
      </c>
      <c r="F57" s="275"/>
    </row>
    <row r="58" spans="1:6" ht="20.25" hidden="1" customHeight="1">
      <c r="A58" s="270">
        <v>48</v>
      </c>
      <c r="B58" s="276" t="e">
        <f>IF('Mau A1'!#REF!="","",'Mau A1'!#REF!)</f>
        <v>#REF!</v>
      </c>
      <c r="C58" s="281" t="e">
        <f>IF('Mau A1'!#REF!="","",'Mau A1'!#REF!)</f>
        <v>#REF!</v>
      </c>
      <c r="D58" s="273"/>
      <c r="E58" s="274">
        <f t="shared" si="0"/>
        <v>0</v>
      </c>
      <c r="F58" s="275"/>
    </row>
    <row r="59" spans="1:6" ht="20.25" hidden="1" customHeight="1">
      <c r="A59" s="270">
        <v>49</v>
      </c>
      <c r="B59" s="276" t="e">
        <f>IF('Mau A1'!#REF!="","",'Mau A1'!#REF!)</f>
        <v>#REF!</v>
      </c>
      <c r="C59" s="281" t="e">
        <f>IF('Mau A1'!#REF!="","",'Mau A1'!#REF!)</f>
        <v>#REF!</v>
      </c>
      <c r="D59" s="273"/>
      <c r="E59" s="274">
        <f t="shared" si="0"/>
        <v>0</v>
      </c>
      <c r="F59" s="275"/>
    </row>
    <row r="60" spans="1:6" ht="20.25" hidden="1" customHeight="1">
      <c r="A60" s="270">
        <v>50</v>
      </c>
      <c r="B60" s="276" t="e">
        <f>IF('Mau A1'!#REF!="","",'Mau A1'!#REF!)</f>
        <v>#REF!</v>
      </c>
      <c r="C60" s="277" t="e">
        <f>IF('Mau A1'!#REF!="","",'Mau A1'!#REF!)</f>
        <v>#REF!</v>
      </c>
      <c r="D60" s="273"/>
      <c r="E60" s="274">
        <f t="shared" si="0"/>
        <v>0</v>
      </c>
      <c r="F60" s="275"/>
    </row>
    <row r="61" spans="1:6" ht="6.75" customHeight="1">
      <c r="C61" s="282"/>
    </row>
    <row r="62" spans="1:6">
      <c r="B62" s="282" t="s">
        <v>320</v>
      </c>
      <c r="E62" s="283"/>
    </row>
    <row r="63" spans="1:6">
      <c r="B63" s="284" t="s">
        <v>189</v>
      </c>
      <c r="E63" s="283"/>
      <c r="F63" s="285"/>
    </row>
    <row r="64" spans="1:6" ht="9.75" customHeight="1">
      <c r="E64" s="283"/>
      <c r="F64" s="285"/>
    </row>
    <row r="65" spans="2:7">
      <c r="C65" s="282"/>
      <c r="E65" s="727" t="s">
        <v>174</v>
      </c>
      <c r="F65" s="727"/>
    </row>
    <row r="66" spans="2:7" ht="20.25" customHeight="1">
      <c r="B66" s="261" t="s">
        <v>34</v>
      </c>
      <c r="D66" s="283"/>
      <c r="E66" s="726" t="s">
        <v>35</v>
      </c>
      <c r="F66" s="726"/>
      <c r="G66" s="286"/>
    </row>
    <row r="67" spans="2:7">
      <c r="G67" s="283"/>
    </row>
  </sheetData>
  <sheetProtection password="CC11" sheet="1" formatCells="0" formatColumns="0" formatRows="0"/>
  <mergeCells count="11">
    <mergeCell ref="B10:C10"/>
    <mergeCell ref="A7:F7"/>
    <mergeCell ref="E66:F66"/>
    <mergeCell ref="E65:F65"/>
    <mergeCell ref="B9:C9"/>
    <mergeCell ref="D2:F2"/>
    <mergeCell ref="D3:F3"/>
    <mergeCell ref="A5:F5"/>
    <mergeCell ref="A6:F6"/>
    <mergeCell ref="A2:C2"/>
    <mergeCell ref="A3:C3"/>
  </mergeCells>
  <phoneticPr fontId="16" type="noConversion"/>
  <printOptions horizontalCentered="1"/>
  <pageMargins left="0.5" right="0.5" top="0.25" bottom="0.25" header="0" footer="0"/>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sheetPr codeName="Sheet8"/>
  <dimension ref="A1:K314"/>
  <sheetViews>
    <sheetView topLeftCell="A10" zoomScale="115" workbookViewId="0">
      <selection activeCell="F11" sqref="F11:F65"/>
    </sheetView>
  </sheetViews>
  <sheetFormatPr defaultColWidth="8" defaultRowHeight="16.5"/>
  <cols>
    <col min="1" max="1" width="5.75" style="315" customWidth="1"/>
    <col min="2" max="2" width="19.875" style="315" customWidth="1"/>
    <col min="3" max="3" width="8.875" style="315" customWidth="1"/>
    <col min="4" max="4" width="20.875" style="315" customWidth="1"/>
    <col min="5" max="5" width="15" style="315" customWidth="1"/>
    <col min="6" max="6" width="18.25" style="315" customWidth="1"/>
    <col min="7" max="7" width="11.5" style="315" customWidth="1"/>
    <col min="8" max="8" width="15.125" style="315" customWidth="1"/>
    <col min="9" max="9" width="16.875" style="315" customWidth="1"/>
    <col min="10" max="10" width="10.25" style="315" customWidth="1"/>
    <col min="11" max="11" width="8.5" style="315" customWidth="1"/>
    <col min="12" max="16384" width="8" style="315"/>
  </cols>
  <sheetData>
    <row r="1" spans="1:11">
      <c r="D1" s="316"/>
      <c r="E1" s="316"/>
      <c r="I1" s="316" t="s">
        <v>62</v>
      </c>
    </row>
    <row r="2" spans="1:11" s="288" customFormat="1" ht="20.25" customHeight="1">
      <c r="A2" s="740" t="s">
        <v>115</v>
      </c>
      <c r="B2" s="740"/>
      <c r="C2" s="740"/>
      <c r="D2" s="740"/>
      <c r="E2" s="287"/>
      <c r="F2" s="743" t="s">
        <v>12</v>
      </c>
      <c r="G2" s="743"/>
      <c r="H2" s="743"/>
      <c r="I2" s="743"/>
      <c r="J2" s="287"/>
      <c r="K2" s="287"/>
    </row>
    <row r="3" spans="1:11" s="288" customFormat="1" ht="34.5" customHeight="1">
      <c r="A3" s="741" t="s">
        <v>116</v>
      </c>
      <c r="B3" s="742"/>
      <c r="C3" s="742"/>
      <c r="D3" s="742"/>
      <c r="E3" s="287"/>
      <c r="F3" s="744" t="s">
        <v>13</v>
      </c>
      <c r="G3" s="744"/>
      <c r="H3" s="744"/>
      <c r="I3" s="744"/>
      <c r="J3" s="287"/>
      <c r="K3" s="287"/>
    </row>
    <row r="4" spans="1:11" ht="13.5" customHeight="1"/>
    <row r="5" spans="1:11" ht="23.25" customHeight="1">
      <c r="A5" s="745" t="s">
        <v>63</v>
      </c>
      <c r="B5" s="745"/>
      <c r="C5" s="745"/>
      <c r="D5" s="745"/>
      <c r="E5" s="745"/>
      <c r="F5" s="745"/>
      <c r="G5" s="745"/>
      <c r="H5" s="745"/>
      <c r="I5" s="745"/>
      <c r="J5" s="317"/>
      <c r="K5" s="317"/>
    </row>
    <row r="6" spans="1:11" ht="21.75" customHeight="1">
      <c r="A6" s="745" t="s">
        <v>170</v>
      </c>
      <c r="B6" s="745"/>
      <c r="C6" s="745"/>
      <c r="D6" s="745"/>
      <c r="E6" s="745"/>
      <c r="F6" s="745"/>
      <c r="G6" s="745"/>
      <c r="H6" s="745"/>
      <c r="I6" s="745"/>
      <c r="J6" s="317"/>
      <c r="K6" s="317"/>
    </row>
    <row r="7" spans="1:11" ht="20.25" customHeight="1">
      <c r="A7" s="745" t="s">
        <v>232</v>
      </c>
      <c r="B7" s="745"/>
      <c r="C7" s="745"/>
      <c r="D7" s="745"/>
      <c r="E7" s="745"/>
      <c r="F7" s="745"/>
      <c r="G7" s="745"/>
      <c r="H7" s="745"/>
      <c r="I7" s="745"/>
      <c r="J7" s="317"/>
      <c r="K7" s="317"/>
    </row>
    <row r="8" spans="1:11" ht="11.25" customHeight="1">
      <c r="J8" s="316"/>
    </row>
    <row r="9" spans="1:11" ht="67.5" customHeight="1">
      <c r="A9" s="289" t="s">
        <v>0</v>
      </c>
      <c r="B9" s="746" t="s">
        <v>145</v>
      </c>
      <c r="C9" s="747"/>
      <c r="D9" s="290" t="s">
        <v>64</v>
      </c>
      <c r="E9" s="291" t="s">
        <v>65</v>
      </c>
      <c r="F9" s="291" t="s">
        <v>132</v>
      </c>
      <c r="G9" s="291" t="s">
        <v>66</v>
      </c>
      <c r="H9" s="291" t="s">
        <v>67</v>
      </c>
      <c r="I9" s="289" t="s">
        <v>14</v>
      </c>
      <c r="J9" s="292"/>
      <c r="K9" s="293"/>
    </row>
    <row r="10" spans="1:11" s="318" customFormat="1" ht="16.5" customHeight="1">
      <c r="A10" s="294" t="s">
        <v>1</v>
      </c>
      <c r="B10" s="748" t="s">
        <v>2</v>
      </c>
      <c r="C10" s="749"/>
      <c r="D10" s="295" t="s">
        <v>3</v>
      </c>
      <c r="E10" s="295" t="s">
        <v>4</v>
      </c>
      <c r="F10" s="296" t="s">
        <v>5</v>
      </c>
      <c r="G10" s="297" t="s">
        <v>6</v>
      </c>
      <c r="H10" s="296" t="s">
        <v>7</v>
      </c>
      <c r="I10" s="297" t="s">
        <v>8</v>
      </c>
      <c r="J10" s="298"/>
      <c r="K10" s="299"/>
    </row>
    <row r="11" spans="1:11" s="288" customFormat="1" ht="19.5" customHeight="1">
      <c r="A11" s="733">
        <v>1</v>
      </c>
      <c r="B11" s="300" t="str">
        <f>IF('Mau A1'!B11="","",'Mau A1'!B11)</f>
        <v xml:space="preserve">Võ Anh </v>
      </c>
      <c r="C11" s="301" t="str">
        <f>IF('Mau A1'!C11="","",'Mau A1'!C11)</f>
        <v>Hào</v>
      </c>
      <c r="D11" s="45" t="s">
        <v>234</v>
      </c>
      <c r="E11" s="166"/>
      <c r="F11" s="47"/>
      <c r="G11" s="322">
        <f t="shared" ref="G11:G17" si="0">IF(OR(E11="",F11=""),0,ROUND((F11*4)/E11,1))</f>
        <v>0</v>
      </c>
      <c r="H11" s="730">
        <f>SUM(G11:G16)</f>
        <v>0</v>
      </c>
      <c r="I11" s="302"/>
      <c r="J11" s="303"/>
      <c r="K11" s="304"/>
    </row>
    <row r="12" spans="1:11" s="288" customFormat="1" ht="19.5" hidden="1" customHeight="1">
      <c r="A12" s="734"/>
      <c r="B12" s="305"/>
      <c r="C12" s="306"/>
      <c r="D12" s="51"/>
      <c r="E12" s="167"/>
      <c r="F12" s="47"/>
      <c r="G12" s="133">
        <f t="shared" si="0"/>
        <v>0</v>
      </c>
      <c r="H12" s="731"/>
      <c r="I12" s="302"/>
      <c r="J12" s="303"/>
      <c r="K12" s="304"/>
    </row>
    <row r="13" spans="1:11" s="288" customFormat="1" ht="19.5" hidden="1" customHeight="1">
      <c r="A13" s="734"/>
      <c r="B13" s="307"/>
      <c r="C13" s="308"/>
      <c r="D13" s="45"/>
      <c r="E13" s="168"/>
      <c r="F13" s="102"/>
      <c r="G13" s="133">
        <f t="shared" si="0"/>
        <v>0</v>
      </c>
      <c r="H13" s="731"/>
      <c r="I13" s="302"/>
      <c r="J13" s="303"/>
      <c r="K13" s="304"/>
    </row>
    <row r="14" spans="1:11" s="288" customFormat="1" ht="19.5" hidden="1" customHeight="1">
      <c r="A14" s="734"/>
      <c r="B14" s="307"/>
      <c r="C14" s="308"/>
      <c r="D14" s="45"/>
      <c r="E14" s="168"/>
      <c r="F14" s="102"/>
      <c r="G14" s="133">
        <f t="shared" si="0"/>
        <v>0</v>
      </c>
      <c r="H14" s="731"/>
      <c r="I14" s="302"/>
      <c r="J14" s="303"/>
      <c r="K14" s="304"/>
    </row>
    <row r="15" spans="1:11" s="288" customFormat="1" ht="19.5" hidden="1" customHeight="1">
      <c r="A15" s="734"/>
      <c r="B15" s="307"/>
      <c r="C15" s="308"/>
      <c r="D15" s="45"/>
      <c r="E15" s="168"/>
      <c r="F15" s="102"/>
      <c r="G15" s="133">
        <f t="shared" si="0"/>
        <v>0</v>
      </c>
      <c r="H15" s="731"/>
      <c r="I15" s="302"/>
      <c r="J15" s="303"/>
      <c r="K15" s="304"/>
    </row>
    <row r="16" spans="1:11" s="288" customFormat="1" ht="19.5" customHeight="1">
      <c r="A16" s="735"/>
      <c r="B16" s="309"/>
      <c r="C16" s="310"/>
      <c r="D16" s="51"/>
      <c r="E16" s="102"/>
      <c r="F16" s="102"/>
      <c r="G16" s="133">
        <f t="shared" si="0"/>
        <v>0</v>
      </c>
      <c r="H16" s="732"/>
      <c r="I16" s="302"/>
      <c r="J16" s="303"/>
      <c r="K16" s="304"/>
    </row>
    <row r="17" spans="1:11" s="288" customFormat="1" ht="18.75" hidden="1" customHeight="1">
      <c r="A17" s="733">
        <v>2</v>
      </c>
      <c r="B17" s="300" t="str">
        <f>IF('Mau A1'!B19="","",'Mau A1'!B19)</f>
        <v xml:space="preserve">Đinh Đồng </v>
      </c>
      <c r="C17" s="301" t="str">
        <f>IF('Mau A1'!C19="","",'Mau A1'!C19)</f>
        <v xml:space="preserve">Hiệp </v>
      </c>
      <c r="D17" s="45"/>
      <c r="E17" s="166"/>
      <c r="F17" s="47"/>
      <c r="G17" s="133">
        <f t="shared" si="0"/>
        <v>0</v>
      </c>
      <c r="H17" s="730">
        <f>SUM(G17:G22)</f>
        <v>0</v>
      </c>
      <c r="I17" s="302"/>
      <c r="J17" s="303"/>
      <c r="K17" s="304"/>
    </row>
    <row r="18" spans="1:11" s="288" customFormat="1" ht="18.75" hidden="1" customHeight="1">
      <c r="A18" s="734"/>
      <c r="B18" s="305"/>
      <c r="C18" s="311"/>
      <c r="D18" s="51"/>
      <c r="E18" s="167"/>
      <c r="F18" s="47"/>
      <c r="G18" s="133">
        <f t="shared" ref="G18:G81" si="1">IF(OR(E18="",F18=""),0,ROUND((F18*4)/E18,1))</f>
        <v>0</v>
      </c>
      <c r="H18" s="731"/>
      <c r="I18" s="302"/>
      <c r="J18" s="303"/>
      <c r="K18" s="304"/>
    </row>
    <row r="19" spans="1:11" s="288" customFormat="1" ht="18.75" hidden="1" customHeight="1">
      <c r="A19" s="734"/>
      <c r="B19" s="307"/>
      <c r="C19" s="312"/>
      <c r="D19" s="45"/>
      <c r="E19" s="166"/>
      <c r="F19" s="47"/>
      <c r="G19" s="133">
        <f t="shared" si="1"/>
        <v>0</v>
      </c>
      <c r="H19" s="731"/>
      <c r="I19" s="302"/>
      <c r="J19" s="303"/>
      <c r="K19" s="304"/>
    </row>
    <row r="20" spans="1:11" s="288" customFormat="1" ht="18.75" hidden="1" customHeight="1">
      <c r="A20" s="734"/>
      <c r="B20" s="307"/>
      <c r="C20" s="312"/>
      <c r="D20" s="45"/>
      <c r="E20" s="166"/>
      <c r="F20" s="47"/>
      <c r="G20" s="133">
        <f t="shared" si="1"/>
        <v>0</v>
      </c>
      <c r="H20" s="731"/>
      <c r="I20" s="302"/>
      <c r="J20" s="303"/>
      <c r="K20" s="304"/>
    </row>
    <row r="21" spans="1:11" s="288" customFormat="1" ht="18.75" hidden="1" customHeight="1">
      <c r="A21" s="734"/>
      <c r="B21" s="307"/>
      <c r="C21" s="312"/>
      <c r="D21" s="45"/>
      <c r="E21" s="166"/>
      <c r="F21" s="47"/>
      <c r="G21" s="133">
        <f t="shared" si="1"/>
        <v>0</v>
      </c>
      <c r="H21" s="731"/>
      <c r="I21" s="302"/>
      <c r="J21" s="303"/>
      <c r="K21" s="304"/>
    </row>
    <row r="22" spans="1:11" s="288" customFormat="1" ht="18.75" hidden="1" customHeight="1">
      <c r="A22" s="735"/>
      <c r="B22" s="309"/>
      <c r="C22" s="313"/>
      <c r="D22" s="51"/>
      <c r="E22" s="167"/>
      <c r="F22" s="47"/>
      <c r="G22" s="133">
        <f t="shared" si="1"/>
        <v>0</v>
      </c>
      <c r="H22" s="732"/>
      <c r="I22" s="302"/>
      <c r="J22" s="303"/>
      <c r="K22" s="304"/>
    </row>
    <row r="23" spans="1:11" s="288" customFormat="1" ht="22.5" customHeight="1">
      <c r="A23" s="733">
        <v>2</v>
      </c>
      <c r="B23" s="300" t="str">
        <f>IF('Mau A1'!B27="","",'Mau A1'!B27)</f>
        <v xml:space="preserve">Phan văn </v>
      </c>
      <c r="C23" s="301" t="str">
        <f>IF('Mau A1'!C27="","",'Mau A1'!C27)</f>
        <v>Hòa</v>
      </c>
      <c r="D23" s="45" t="s">
        <v>233</v>
      </c>
      <c r="E23" s="166"/>
      <c r="F23" s="47"/>
      <c r="G23" s="133">
        <f t="shared" si="1"/>
        <v>0</v>
      </c>
      <c r="H23" s="730">
        <f>SUM(G23:G28)</f>
        <v>0</v>
      </c>
      <c r="I23" s="302"/>
      <c r="J23" s="303"/>
      <c r="K23" s="304"/>
    </row>
    <row r="24" spans="1:11" s="288" customFormat="1" ht="22.5" hidden="1" customHeight="1">
      <c r="A24" s="734"/>
      <c r="B24" s="305"/>
      <c r="C24" s="311"/>
      <c r="D24" s="51"/>
      <c r="E24" s="167"/>
      <c r="F24" s="47"/>
      <c r="G24" s="133">
        <f t="shared" si="1"/>
        <v>0</v>
      </c>
      <c r="H24" s="731"/>
      <c r="I24" s="302"/>
      <c r="J24" s="303"/>
      <c r="K24" s="304"/>
    </row>
    <row r="25" spans="1:11" s="288" customFormat="1" ht="22.5" hidden="1" customHeight="1">
      <c r="A25" s="734"/>
      <c r="B25" s="307"/>
      <c r="C25" s="312"/>
      <c r="D25" s="45"/>
      <c r="E25" s="166"/>
      <c r="F25" s="47"/>
      <c r="G25" s="133">
        <f t="shared" si="1"/>
        <v>0</v>
      </c>
      <c r="H25" s="731"/>
      <c r="I25" s="302"/>
      <c r="J25" s="303"/>
      <c r="K25" s="304"/>
    </row>
    <row r="26" spans="1:11" s="288" customFormat="1" ht="22.5" hidden="1" customHeight="1">
      <c r="A26" s="734"/>
      <c r="B26" s="307"/>
      <c r="C26" s="312"/>
      <c r="D26" s="45"/>
      <c r="E26" s="166"/>
      <c r="F26" s="47"/>
      <c r="G26" s="133">
        <f t="shared" si="1"/>
        <v>0</v>
      </c>
      <c r="H26" s="731"/>
      <c r="I26" s="302"/>
      <c r="J26" s="303"/>
      <c r="K26" s="304"/>
    </row>
    <row r="27" spans="1:11" s="288" customFormat="1" ht="22.5" hidden="1" customHeight="1">
      <c r="A27" s="734"/>
      <c r="B27" s="307"/>
      <c r="C27" s="312"/>
      <c r="D27" s="45"/>
      <c r="E27" s="166"/>
      <c r="F27" s="47"/>
      <c r="G27" s="133">
        <f t="shared" si="1"/>
        <v>0</v>
      </c>
      <c r="H27" s="731"/>
      <c r="I27" s="302"/>
      <c r="J27" s="303"/>
      <c r="K27" s="304"/>
    </row>
    <row r="28" spans="1:11" s="288" customFormat="1" ht="22.5" customHeight="1">
      <c r="A28" s="735"/>
      <c r="B28" s="309"/>
      <c r="C28" s="313"/>
      <c r="D28" s="51"/>
      <c r="E28" s="167"/>
      <c r="F28" s="47"/>
      <c r="G28" s="133">
        <f t="shared" si="1"/>
        <v>0</v>
      </c>
      <c r="H28" s="732"/>
      <c r="I28" s="302"/>
      <c r="J28" s="303"/>
      <c r="K28" s="304"/>
    </row>
    <row r="29" spans="1:11" s="288" customFormat="1" ht="22.5" hidden="1" customHeight="1">
      <c r="A29" s="733">
        <v>4</v>
      </c>
      <c r="B29" s="300" t="str">
        <f>IF('Mau A1'!B35="","",'Mau A1'!B35)</f>
        <v>Trần Đình</v>
      </c>
      <c r="C29" s="301" t="str">
        <f>IF('Mau A1'!C35="","",'Mau A1'!C35)</f>
        <v>Khoa</v>
      </c>
      <c r="D29" s="45"/>
      <c r="E29" s="166"/>
      <c r="F29" s="47"/>
      <c r="G29" s="133">
        <f t="shared" si="1"/>
        <v>0</v>
      </c>
      <c r="H29" s="730">
        <f>SUM(G29:G34)</f>
        <v>0</v>
      </c>
      <c r="I29" s="302"/>
      <c r="J29" s="303"/>
      <c r="K29" s="304"/>
    </row>
    <row r="30" spans="1:11" s="288" customFormat="1" ht="22.5" hidden="1" customHeight="1">
      <c r="A30" s="734"/>
      <c r="B30" s="305"/>
      <c r="C30" s="311"/>
      <c r="D30" s="51"/>
      <c r="E30" s="167"/>
      <c r="F30" s="47"/>
      <c r="G30" s="133">
        <f t="shared" si="1"/>
        <v>0</v>
      </c>
      <c r="H30" s="731"/>
      <c r="I30" s="302"/>
      <c r="J30" s="303"/>
      <c r="K30" s="304"/>
    </row>
    <row r="31" spans="1:11" s="288" customFormat="1" ht="22.5" hidden="1" customHeight="1">
      <c r="A31" s="734"/>
      <c r="B31" s="307"/>
      <c r="C31" s="312"/>
      <c r="D31" s="45"/>
      <c r="E31" s="166"/>
      <c r="F31" s="47"/>
      <c r="G31" s="133">
        <f t="shared" si="1"/>
        <v>0</v>
      </c>
      <c r="H31" s="731"/>
      <c r="I31" s="302"/>
      <c r="J31" s="303"/>
      <c r="K31" s="304"/>
    </row>
    <row r="32" spans="1:11" s="288" customFormat="1" ht="22.5" hidden="1" customHeight="1">
      <c r="A32" s="734"/>
      <c r="B32" s="307"/>
      <c r="C32" s="312"/>
      <c r="D32" s="45"/>
      <c r="E32" s="166"/>
      <c r="F32" s="47"/>
      <c r="G32" s="133">
        <f t="shared" si="1"/>
        <v>0</v>
      </c>
      <c r="H32" s="731"/>
      <c r="I32" s="302"/>
      <c r="J32" s="303"/>
      <c r="K32" s="304"/>
    </row>
    <row r="33" spans="1:11" s="288" customFormat="1" ht="22.5" hidden="1" customHeight="1">
      <c r="A33" s="734"/>
      <c r="B33" s="307"/>
      <c r="C33" s="312"/>
      <c r="D33" s="45"/>
      <c r="E33" s="166"/>
      <c r="F33" s="47"/>
      <c r="G33" s="133">
        <f t="shared" si="1"/>
        <v>0</v>
      </c>
      <c r="H33" s="731"/>
      <c r="I33" s="302"/>
      <c r="J33" s="303"/>
      <c r="K33" s="304"/>
    </row>
    <row r="34" spans="1:11" s="288" customFormat="1" ht="22.5" hidden="1" customHeight="1">
      <c r="A34" s="735"/>
      <c r="B34" s="309"/>
      <c r="C34" s="313"/>
      <c r="D34" s="51"/>
      <c r="E34" s="167"/>
      <c r="F34" s="47"/>
      <c r="G34" s="133">
        <f t="shared" si="1"/>
        <v>0</v>
      </c>
      <c r="H34" s="732"/>
      <c r="I34" s="302"/>
      <c r="J34" s="303"/>
      <c r="K34" s="304"/>
    </row>
    <row r="35" spans="1:11" s="288" customFormat="1" ht="22.5" hidden="1" customHeight="1">
      <c r="A35" s="733">
        <v>5</v>
      </c>
      <c r="B35" s="300" t="str">
        <f>IF('Mau A1'!B44="","",'Mau A1'!B44)</f>
        <v xml:space="preserve">Đỗ Trọng </v>
      </c>
      <c r="C35" s="301" t="str">
        <f>IF('Mau A1'!C44="","",'Mau A1'!C44)</f>
        <v>Quý</v>
      </c>
      <c r="D35" s="45"/>
      <c r="E35" s="166"/>
      <c r="F35" s="47"/>
      <c r="G35" s="133">
        <f t="shared" si="1"/>
        <v>0</v>
      </c>
      <c r="H35" s="730">
        <f>SUM(G35:G40)</f>
        <v>0</v>
      </c>
      <c r="I35" s="302"/>
      <c r="J35" s="303"/>
      <c r="K35" s="304"/>
    </row>
    <row r="36" spans="1:11" s="288" customFormat="1" ht="22.5" hidden="1" customHeight="1">
      <c r="A36" s="734"/>
      <c r="B36" s="305"/>
      <c r="C36" s="311"/>
      <c r="D36" s="51"/>
      <c r="E36" s="167"/>
      <c r="F36" s="47"/>
      <c r="G36" s="133">
        <f t="shared" si="1"/>
        <v>0</v>
      </c>
      <c r="H36" s="731"/>
      <c r="I36" s="302"/>
      <c r="J36" s="303"/>
      <c r="K36" s="304"/>
    </row>
    <row r="37" spans="1:11" s="288" customFormat="1" ht="22.5" hidden="1" customHeight="1">
      <c r="A37" s="734"/>
      <c r="B37" s="307"/>
      <c r="C37" s="312"/>
      <c r="D37" s="45"/>
      <c r="E37" s="166"/>
      <c r="F37" s="47"/>
      <c r="G37" s="133">
        <f t="shared" si="1"/>
        <v>0</v>
      </c>
      <c r="H37" s="731"/>
      <c r="I37" s="302"/>
      <c r="J37" s="303"/>
      <c r="K37" s="304"/>
    </row>
    <row r="38" spans="1:11" s="288" customFormat="1" ht="22.5" hidden="1" customHeight="1">
      <c r="A38" s="734"/>
      <c r="B38" s="307"/>
      <c r="C38" s="312"/>
      <c r="D38" s="45"/>
      <c r="E38" s="166"/>
      <c r="F38" s="47"/>
      <c r="G38" s="133">
        <f t="shared" si="1"/>
        <v>0</v>
      </c>
      <c r="H38" s="731"/>
      <c r="I38" s="302"/>
      <c r="J38" s="303"/>
      <c r="K38" s="304"/>
    </row>
    <row r="39" spans="1:11" s="288" customFormat="1" ht="22.5" hidden="1" customHeight="1">
      <c r="A39" s="734"/>
      <c r="B39" s="307"/>
      <c r="C39" s="312"/>
      <c r="D39" s="45"/>
      <c r="E39" s="166"/>
      <c r="F39" s="47"/>
      <c r="G39" s="133">
        <f t="shared" si="1"/>
        <v>0</v>
      </c>
      <c r="H39" s="731"/>
      <c r="I39" s="302"/>
      <c r="J39" s="303"/>
      <c r="K39" s="304"/>
    </row>
    <row r="40" spans="1:11" s="288" customFormat="1" ht="22.5" hidden="1" customHeight="1">
      <c r="A40" s="735"/>
      <c r="B40" s="309"/>
      <c r="C40" s="313"/>
      <c r="D40" s="51"/>
      <c r="E40" s="167"/>
      <c r="F40" s="47"/>
      <c r="G40" s="133">
        <f t="shared" si="1"/>
        <v>0</v>
      </c>
      <c r="H40" s="732"/>
      <c r="I40" s="302"/>
      <c r="J40" s="303"/>
      <c r="K40" s="304"/>
    </row>
    <row r="41" spans="1:11" s="288" customFormat="1" ht="22.5" hidden="1" customHeight="1">
      <c r="A41" s="733">
        <v>6</v>
      </c>
      <c r="B41" s="300" t="str">
        <f>IF('Mau A1'!B51="","",'Mau A1'!B51)</f>
        <v xml:space="preserve">Đặng Thế </v>
      </c>
      <c r="C41" s="301" t="str">
        <f>IF('Mau A1'!C51="","",'Mau A1'!C51)</f>
        <v>Huân</v>
      </c>
      <c r="D41" s="45"/>
      <c r="E41" s="166"/>
      <c r="F41" s="47"/>
      <c r="G41" s="133">
        <f t="shared" si="1"/>
        <v>0</v>
      </c>
      <c r="H41" s="730">
        <f>SUM(G41:G46)</f>
        <v>0</v>
      </c>
      <c r="I41" s="302"/>
      <c r="J41" s="303"/>
      <c r="K41" s="304"/>
    </row>
    <row r="42" spans="1:11" s="288" customFormat="1" ht="22.5" hidden="1" customHeight="1">
      <c r="A42" s="734"/>
      <c r="B42" s="305"/>
      <c r="C42" s="311"/>
      <c r="D42" s="51"/>
      <c r="E42" s="167"/>
      <c r="F42" s="47"/>
      <c r="G42" s="133">
        <f t="shared" si="1"/>
        <v>0</v>
      </c>
      <c r="H42" s="731"/>
      <c r="I42" s="302"/>
      <c r="J42" s="303"/>
      <c r="K42" s="304"/>
    </row>
    <row r="43" spans="1:11" s="288" customFormat="1" ht="22.5" hidden="1" customHeight="1">
      <c r="A43" s="734"/>
      <c r="B43" s="307"/>
      <c r="C43" s="312"/>
      <c r="D43" s="45"/>
      <c r="E43" s="166"/>
      <c r="F43" s="47"/>
      <c r="G43" s="133">
        <f t="shared" si="1"/>
        <v>0</v>
      </c>
      <c r="H43" s="731"/>
      <c r="I43" s="302"/>
      <c r="J43" s="303"/>
      <c r="K43" s="304"/>
    </row>
    <row r="44" spans="1:11" s="288" customFormat="1" ht="22.5" hidden="1" customHeight="1">
      <c r="A44" s="734"/>
      <c r="B44" s="307"/>
      <c r="C44" s="312"/>
      <c r="D44" s="45"/>
      <c r="E44" s="166"/>
      <c r="F44" s="47"/>
      <c r="G44" s="133">
        <f t="shared" si="1"/>
        <v>0</v>
      </c>
      <c r="H44" s="731"/>
      <c r="I44" s="302"/>
      <c r="J44" s="303"/>
      <c r="K44" s="304"/>
    </row>
    <row r="45" spans="1:11" s="288" customFormat="1" ht="22.5" hidden="1" customHeight="1">
      <c r="A45" s="734"/>
      <c r="B45" s="307"/>
      <c r="C45" s="312"/>
      <c r="D45" s="45"/>
      <c r="E45" s="166"/>
      <c r="F45" s="47"/>
      <c r="G45" s="133">
        <f t="shared" si="1"/>
        <v>0</v>
      </c>
      <c r="H45" s="731"/>
      <c r="I45" s="302"/>
      <c r="J45" s="303"/>
      <c r="K45" s="304"/>
    </row>
    <row r="46" spans="1:11" s="288" customFormat="1" ht="22.5" hidden="1" customHeight="1">
      <c r="A46" s="735"/>
      <c r="B46" s="309"/>
      <c r="C46" s="313"/>
      <c r="D46" s="51"/>
      <c r="E46" s="167"/>
      <c r="F46" s="47"/>
      <c r="G46" s="133">
        <f t="shared" si="1"/>
        <v>0</v>
      </c>
      <c r="H46" s="732"/>
      <c r="I46" s="302"/>
      <c r="J46" s="303"/>
      <c r="K46" s="304"/>
    </row>
    <row r="47" spans="1:11" s="288" customFormat="1" ht="22.5" customHeight="1">
      <c r="A47" s="733">
        <v>3</v>
      </c>
      <c r="B47" s="300" t="str">
        <f>IF('Mau A1'!B61="","",'Mau A1'!B61)</f>
        <v>Võ Phước</v>
      </c>
      <c r="C47" s="301" t="str">
        <f>IF('Mau A1'!C61="","",'Mau A1'!C61)</f>
        <v xml:space="preserve">Quang </v>
      </c>
      <c r="D47" s="45" t="s">
        <v>234</v>
      </c>
      <c r="E47" s="166"/>
      <c r="F47" s="47"/>
      <c r="G47" s="322">
        <f t="shared" si="1"/>
        <v>0</v>
      </c>
      <c r="H47" s="730">
        <f>SUM(G47:G52)</f>
        <v>0</v>
      </c>
      <c r="I47" s="302"/>
      <c r="J47" s="303"/>
      <c r="K47" s="304"/>
    </row>
    <row r="48" spans="1:11" s="288" customFormat="1" ht="22.5" hidden="1" customHeight="1">
      <c r="A48" s="734"/>
      <c r="B48" s="305"/>
      <c r="C48" s="311"/>
      <c r="D48" s="51"/>
      <c r="E48" s="52"/>
      <c r="F48" s="47"/>
      <c r="G48" s="133">
        <f t="shared" si="1"/>
        <v>0</v>
      </c>
      <c r="H48" s="731"/>
      <c r="I48" s="302"/>
      <c r="J48" s="303"/>
      <c r="K48" s="304"/>
    </row>
    <row r="49" spans="1:11" s="288" customFormat="1" ht="22.5" hidden="1" customHeight="1">
      <c r="A49" s="734"/>
      <c r="B49" s="307"/>
      <c r="C49" s="312"/>
      <c r="D49" s="45"/>
      <c r="E49" s="46"/>
      <c r="F49" s="47"/>
      <c r="G49" s="133">
        <f t="shared" si="1"/>
        <v>0</v>
      </c>
      <c r="H49" s="731"/>
      <c r="I49" s="302"/>
      <c r="J49" s="303"/>
      <c r="K49" s="304"/>
    </row>
    <row r="50" spans="1:11" s="288" customFormat="1" ht="22.5" hidden="1" customHeight="1">
      <c r="A50" s="734"/>
      <c r="B50" s="307"/>
      <c r="C50" s="312"/>
      <c r="D50" s="45"/>
      <c r="E50" s="46"/>
      <c r="F50" s="47"/>
      <c r="G50" s="133">
        <f t="shared" si="1"/>
        <v>0</v>
      </c>
      <c r="H50" s="731"/>
      <c r="I50" s="302"/>
      <c r="J50" s="303"/>
      <c r="K50" s="304"/>
    </row>
    <row r="51" spans="1:11" s="288" customFormat="1" ht="24.75" hidden="1" customHeight="1">
      <c r="A51" s="734"/>
      <c r="B51" s="307"/>
      <c r="C51" s="312"/>
      <c r="D51" s="45"/>
      <c r="E51" s="46"/>
      <c r="F51" s="47"/>
      <c r="G51" s="133">
        <f t="shared" si="1"/>
        <v>0</v>
      </c>
      <c r="H51" s="731"/>
      <c r="I51" s="302"/>
      <c r="J51" s="303"/>
      <c r="K51" s="304"/>
    </row>
    <row r="52" spans="1:11" s="288" customFormat="1" ht="22.5" customHeight="1">
      <c r="A52" s="735"/>
      <c r="B52" s="309"/>
      <c r="C52" s="313"/>
      <c r="D52" s="51"/>
      <c r="E52" s="167"/>
      <c r="F52" s="47"/>
      <c r="G52" s="133">
        <f t="shared" si="1"/>
        <v>0</v>
      </c>
      <c r="H52" s="732"/>
      <c r="I52" s="302"/>
      <c r="J52" s="303"/>
      <c r="K52" s="304"/>
    </row>
    <row r="53" spans="1:11" s="288" customFormat="1" ht="22.5" hidden="1" customHeight="1">
      <c r="A53" s="733">
        <v>8</v>
      </c>
      <c r="B53" s="300" t="str">
        <f>IF('Mau A1'!B68="","",'Mau A1'!B68)</f>
        <v xml:space="preserve">Hoàng Văn </v>
      </c>
      <c r="C53" s="301" t="str">
        <f>IF('Mau A1'!C68="","",'Mau A1'!C68)</f>
        <v>Viết</v>
      </c>
      <c r="D53" s="45"/>
      <c r="E53" s="46"/>
      <c r="F53" s="47"/>
      <c r="G53" s="133">
        <f t="shared" si="1"/>
        <v>0</v>
      </c>
      <c r="H53" s="730">
        <f>SUM(G53:G58)</f>
        <v>0</v>
      </c>
      <c r="I53" s="302"/>
      <c r="J53" s="303"/>
      <c r="K53" s="304"/>
    </row>
    <row r="54" spans="1:11" s="288" customFormat="1" ht="22.5" hidden="1" customHeight="1">
      <c r="A54" s="734"/>
      <c r="B54" s="305"/>
      <c r="C54" s="311"/>
      <c r="D54" s="51"/>
      <c r="E54" s="52"/>
      <c r="F54" s="47"/>
      <c r="G54" s="133">
        <f t="shared" si="1"/>
        <v>0</v>
      </c>
      <c r="H54" s="731"/>
      <c r="I54" s="302"/>
      <c r="J54" s="303"/>
      <c r="K54" s="304"/>
    </row>
    <row r="55" spans="1:11" s="288" customFormat="1" ht="22.5" hidden="1" customHeight="1">
      <c r="A55" s="734"/>
      <c r="B55" s="307"/>
      <c r="C55" s="312"/>
      <c r="D55" s="45"/>
      <c r="E55" s="46"/>
      <c r="F55" s="47"/>
      <c r="G55" s="133">
        <f t="shared" si="1"/>
        <v>0</v>
      </c>
      <c r="H55" s="731"/>
      <c r="I55" s="302"/>
      <c r="J55" s="303"/>
      <c r="K55" s="304"/>
    </row>
    <row r="56" spans="1:11" s="288" customFormat="1" ht="22.5" hidden="1" customHeight="1">
      <c r="A56" s="734"/>
      <c r="B56" s="307"/>
      <c r="C56" s="312"/>
      <c r="D56" s="45"/>
      <c r="E56" s="46"/>
      <c r="F56" s="47"/>
      <c r="G56" s="133">
        <f t="shared" si="1"/>
        <v>0</v>
      </c>
      <c r="H56" s="731"/>
      <c r="I56" s="302"/>
      <c r="J56" s="303"/>
      <c r="K56" s="304"/>
    </row>
    <row r="57" spans="1:11" s="288" customFormat="1" ht="22.5" hidden="1" customHeight="1">
      <c r="A57" s="734"/>
      <c r="B57" s="307"/>
      <c r="C57" s="312"/>
      <c r="D57" s="45"/>
      <c r="E57" s="46"/>
      <c r="F57" s="47"/>
      <c r="G57" s="133">
        <f t="shared" si="1"/>
        <v>0</v>
      </c>
      <c r="H57" s="731"/>
      <c r="I57" s="302"/>
      <c r="J57" s="303"/>
      <c r="K57" s="304"/>
    </row>
    <row r="58" spans="1:11" s="288" customFormat="1" ht="22.5" hidden="1" customHeight="1">
      <c r="A58" s="735"/>
      <c r="B58" s="309"/>
      <c r="C58" s="313"/>
      <c r="D58" s="51"/>
      <c r="E58" s="52"/>
      <c r="F58" s="47"/>
      <c r="G58" s="133">
        <f t="shared" si="1"/>
        <v>0</v>
      </c>
      <c r="H58" s="732"/>
      <c r="I58" s="302"/>
      <c r="J58" s="303"/>
      <c r="K58" s="304"/>
    </row>
    <row r="59" spans="1:11" s="288" customFormat="1" ht="22.5" customHeight="1">
      <c r="A59" s="733">
        <v>4</v>
      </c>
      <c r="B59" s="300" t="str">
        <f>IF('Mau A1'!B73="","",'Mau A1'!B73)</f>
        <v>Nguyễn Vũ Xuân</v>
      </c>
      <c r="C59" s="301" t="str">
        <f>IF('Mau A1'!C73="","",'Mau A1'!C73)</f>
        <v>Thì</v>
      </c>
      <c r="D59" s="45" t="s">
        <v>233</v>
      </c>
      <c r="E59" s="166"/>
      <c r="F59" s="47"/>
      <c r="G59" s="322">
        <f t="shared" si="1"/>
        <v>0</v>
      </c>
      <c r="H59" s="730">
        <f>SUM(G59:G64)</f>
        <v>0</v>
      </c>
      <c r="I59" s="302"/>
      <c r="J59" s="303"/>
      <c r="K59" s="304"/>
    </row>
    <row r="60" spans="1:11" s="288" customFormat="1" ht="22.5" hidden="1" customHeight="1">
      <c r="A60" s="734"/>
      <c r="B60" s="305"/>
      <c r="C60" s="311"/>
      <c r="D60" s="51"/>
      <c r="E60" s="52"/>
      <c r="F60" s="47"/>
      <c r="G60" s="133">
        <f t="shared" si="1"/>
        <v>0</v>
      </c>
      <c r="H60" s="731"/>
      <c r="I60" s="302"/>
      <c r="J60" s="303"/>
      <c r="K60" s="304"/>
    </row>
    <row r="61" spans="1:11" s="288" customFormat="1" ht="22.5" hidden="1" customHeight="1">
      <c r="A61" s="734"/>
      <c r="B61" s="307"/>
      <c r="C61" s="312"/>
      <c r="D61" s="45"/>
      <c r="E61" s="46"/>
      <c r="F61" s="47"/>
      <c r="G61" s="133">
        <f t="shared" si="1"/>
        <v>0</v>
      </c>
      <c r="H61" s="731"/>
      <c r="I61" s="302"/>
      <c r="J61" s="303"/>
      <c r="K61" s="304"/>
    </row>
    <row r="62" spans="1:11" s="288" customFormat="1" ht="22.5" hidden="1" customHeight="1">
      <c r="A62" s="734"/>
      <c r="B62" s="307"/>
      <c r="C62" s="312"/>
      <c r="D62" s="45"/>
      <c r="E62" s="46"/>
      <c r="F62" s="47"/>
      <c r="G62" s="133">
        <f t="shared" si="1"/>
        <v>0</v>
      </c>
      <c r="H62" s="731"/>
      <c r="I62" s="302"/>
      <c r="J62" s="303"/>
      <c r="K62" s="304"/>
    </row>
    <row r="63" spans="1:11" s="288" customFormat="1" ht="22.5" hidden="1" customHeight="1">
      <c r="A63" s="734"/>
      <c r="B63" s="307"/>
      <c r="C63" s="312"/>
      <c r="D63" s="45"/>
      <c r="E63" s="46"/>
      <c r="F63" s="47"/>
      <c r="G63" s="133">
        <f t="shared" si="1"/>
        <v>0</v>
      </c>
      <c r="H63" s="731"/>
      <c r="I63" s="302"/>
      <c r="J63" s="303"/>
      <c r="K63" s="304"/>
    </row>
    <row r="64" spans="1:11" s="288" customFormat="1" ht="22.5" customHeight="1">
      <c r="A64" s="735"/>
      <c r="B64" s="309"/>
      <c r="C64" s="313"/>
      <c r="D64" s="51"/>
      <c r="E64" s="52"/>
      <c r="F64" s="47"/>
      <c r="G64" s="133">
        <f t="shared" si="1"/>
        <v>0</v>
      </c>
      <c r="H64" s="732"/>
      <c r="I64" s="302"/>
      <c r="J64" s="303"/>
      <c r="K64" s="304"/>
    </row>
    <row r="65" spans="1:11" s="288" customFormat="1" ht="22.5" customHeight="1">
      <c r="A65" s="733">
        <v>5</v>
      </c>
      <c r="B65" s="300" t="str">
        <f>IF('Mau A1'!B82="","",'Mau A1'!B82)</f>
        <v xml:space="preserve">Nguyễn Ngọc </v>
      </c>
      <c r="C65" s="301" t="str">
        <f>IF('Mau A1'!C82="","",'Mau A1'!C82)</f>
        <v>Trí</v>
      </c>
      <c r="D65" s="45" t="s">
        <v>233</v>
      </c>
      <c r="E65" s="166"/>
      <c r="F65" s="47"/>
      <c r="G65" s="322">
        <f t="shared" si="1"/>
        <v>0</v>
      </c>
      <c r="H65" s="730">
        <f>SUM(G65:G70)</f>
        <v>0</v>
      </c>
      <c r="I65" s="302"/>
      <c r="J65" s="303"/>
      <c r="K65" s="304"/>
    </row>
    <row r="66" spans="1:11" s="288" customFormat="1" ht="22.5" hidden="1" customHeight="1">
      <c r="A66" s="734"/>
      <c r="B66" s="305"/>
      <c r="C66" s="311"/>
      <c r="D66" s="51"/>
      <c r="E66" s="52"/>
      <c r="F66" s="47"/>
      <c r="G66" s="133">
        <f t="shared" si="1"/>
        <v>0</v>
      </c>
      <c r="H66" s="731"/>
      <c r="I66" s="302"/>
      <c r="J66" s="303"/>
      <c r="K66" s="304"/>
    </row>
    <row r="67" spans="1:11" s="288" customFormat="1" ht="22.5" hidden="1" customHeight="1">
      <c r="A67" s="734"/>
      <c r="B67" s="307"/>
      <c r="C67" s="312"/>
      <c r="D67" s="45"/>
      <c r="E67" s="46"/>
      <c r="F67" s="47"/>
      <c r="G67" s="133">
        <f t="shared" si="1"/>
        <v>0</v>
      </c>
      <c r="H67" s="731"/>
      <c r="I67" s="302"/>
      <c r="J67" s="303"/>
      <c r="K67" s="304"/>
    </row>
    <row r="68" spans="1:11" s="288" customFormat="1" ht="22.5" hidden="1" customHeight="1">
      <c r="A68" s="734"/>
      <c r="B68" s="307"/>
      <c r="C68" s="312"/>
      <c r="D68" s="45"/>
      <c r="E68" s="46"/>
      <c r="F68" s="47"/>
      <c r="G68" s="133">
        <f t="shared" si="1"/>
        <v>0</v>
      </c>
      <c r="H68" s="731"/>
      <c r="I68" s="302"/>
      <c r="J68" s="303"/>
      <c r="K68" s="304"/>
    </row>
    <row r="69" spans="1:11" s="288" customFormat="1" ht="22.5" hidden="1" customHeight="1">
      <c r="A69" s="734"/>
      <c r="B69" s="307"/>
      <c r="C69" s="312"/>
      <c r="D69" s="45"/>
      <c r="E69" s="46"/>
      <c r="F69" s="47"/>
      <c r="G69" s="133">
        <f t="shared" si="1"/>
        <v>0</v>
      </c>
      <c r="H69" s="731"/>
      <c r="I69" s="302"/>
      <c r="J69" s="303"/>
      <c r="K69" s="304"/>
    </row>
    <row r="70" spans="1:11" s="288" customFormat="1" ht="22.5" customHeight="1">
      <c r="A70" s="735"/>
      <c r="B70" s="309"/>
      <c r="C70" s="313"/>
      <c r="D70" s="51"/>
      <c r="E70" s="52"/>
      <c r="F70" s="47"/>
      <c r="G70" s="133">
        <f t="shared" si="1"/>
        <v>0</v>
      </c>
      <c r="H70" s="732"/>
      <c r="I70" s="302"/>
      <c r="J70" s="303"/>
      <c r="K70" s="304"/>
    </row>
    <row r="71" spans="1:11" s="288" customFormat="1" ht="22.5" hidden="1" customHeight="1">
      <c r="A71" s="733">
        <v>11</v>
      </c>
      <c r="B71" s="300" t="str">
        <f>IF('Mau A1'!B89="","",'Mau A1'!B89)</f>
        <v/>
      </c>
      <c r="C71" s="301" t="str">
        <f>IF('Mau A1'!C89="","",'Mau A1'!C89)</f>
        <v/>
      </c>
      <c r="D71" s="45"/>
      <c r="E71" s="46"/>
      <c r="F71" s="47"/>
      <c r="G71" s="133">
        <f t="shared" si="1"/>
        <v>0</v>
      </c>
      <c r="H71" s="730">
        <f>SUM(G71:G76)</f>
        <v>0</v>
      </c>
      <c r="I71" s="302"/>
      <c r="J71" s="303"/>
      <c r="K71" s="304"/>
    </row>
    <row r="72" spans="1:11" s="288" customFormat="1" ht="22.5" hidden="1" customHeight="1">
      <c r="A72" s="734"/>
      <c r="B72" s="305"/>
      <c r="C72" s="311"/>
      <c r="D72" s="51"/>
      <c r="E72" s="52"/>
      <c r="F72" s="47"/>
      <c r="G72" s="133">
        <f t="shared" si="1"/>
        <v>0</v>
      </c>
      <c r="H72" s="731"/>
      <c r="I72" s="302"/>
      <c r="J72" s="303"/>
      <c r="K72" s="304"/>
    </row>
    <row r="73" spans="1:11" s="288" customFormat="1" ht="22.5" hidden="1" customHeight="1">
      <c r="A73" s="734"/>
      <c r="B73" s="307"/>
      <c r="C73" s="312"/>
      <c r="D73" s="45"/>
      <c r="E73" s="46"/>
      <c r="F73" s="47"/>
      <c r="G73" s="133">
        <f t="shared" si="1"/>
        <v>0</v>
      </c>
      <c r="H73" s="731"/>
      <c r="I73" s="302"/>
      <c r="J73" s="303"/>
      <c r="K73" s="304"/>
    </row>
    <row r="74" spans="1:11" s="288" customFormat="1" ht="22.5" hidden="1" customHeight="1">
      <c r="A74" s="734"/>
      <c r="B74" s="307"/>
      <c r="C74" s="312"/>
      <c r="D74" s="45"/>
      <c r="E74" s="46"/>
      <c r="F74" s="47"/>
      <c r="G74" s="133">
        <f t="shared" si="1"/>
        <v>0</v>
      </c>
      <c r="H74" s="731"/>
      <c r="I74" s="302"/>
      <c r="J74" s="303"/>
      <c r="K74" s="304"/>
    </row>
    <row r="75" spans="1:11" s="288" customFormat="1" ht="22.5" hidden="1" customHeight="1">
      <c r="A75" s="734"/>
      <c r="B75" s="307"/>
      <c r="C75" s="312"/>
      <c r="D75" s="45"/>
      <c r="E75" s="46"/>
      <c r="F75" s="47"/>
      <c r="G75" s="133">
        <f t="shared" si="1"/>
        <v>0</v>
      </c>
      <c r="H75" s="731"/>
      <c r="I75" s="302"/>
      <c r="J75" s="303"/>
      <c r="K75" s="304"/>
    </row>
    <row r="76" spans="1:11" s="288" customFormat="1" ht="22.5" hidden="1" customHeight="1">
      <c r="A76" s="735"/>
      <c r="B76" s="309"/>
      <c r="C76" s="313"/>
      <c r="D76" s="51"/>
      <c r="E76" s="52"/>
      <c r="F76" s="47"/>
      <c r="G76" s="133">
        <f t="shared" si="1"/>
        <v>0</v>
      </c>
      <c r="H76" s="732"/>
      <c r="I76" s="302"/>
      <c r="J76" s="303"/>
      <c r="K76" s="304"/>
    </row>
    <row r="77" spans="1:11" s="288" customFormat="1" ht="22.5" hidden="1" customHeight="1">
      <c r="A77" s="733">
        <v>12</v>
      </c>
      <c r="B77" s="300" t="e">
        <f>IF('Mau A1'!#REF!="","",'Mau A1'!#REF!)</f>
        <v>#REF!</v>
      </c>
      <c r="C77" s="301" t="e">
        <f>IF('Mau A1'!#REF!="","",'Mau A1'!#REF!)</f>
        <v>#REF!</v>
      </c>
      <c r="D77" s="45"/>
      <c r="E77" s="46"/>
      <c r="F77" s="47"/>
      <c r="G77" s="133">
        <f t="shared" si="1"/>
        <v>0</v>
      </c>
      <c r="H77" s="730">
        <f>SUM(G77:G82)</f>
        <v>0</v>
      </c>
      <c r="I77" s="302"/>
      <c r="J77" s="303"/>
      <c r="K77" s="304"/>
    </row>
    <row r="78" spans="1:11" s="288" customFormat="1" ht="22.5" hidden="1" customHeight="1">
      <c r="A78" s="734"/>
      <c r="B78" s="305"/>
      <c r="C78" s="311"/>
      <c r="D78" s="51"/>
      <c r="E78" s="52"/>
      <c r="F78" s="47"/>
      <c r="G78" s="133">
        <f t="shared" si="1"/>
        <v>0</v>
      </c>
      <c r="H78" s="731"/>
      <c r="I78" s="302"/>
      <c r="J78" s="303"/>
      <c r="K78" s="304"/>
    </row>
    <row r="79" spans="1:11" s="288" customFormat="1" ht="22.5" hidden="1" customHeight="1">
      <c r="A79" s="734"/>
      <c r="B79" s="307"/>
      <c r="C79" s="312"/>
      <c r="D79" s="45"/>
      <c r="E79" s="46"/>
      <c r="F79" s="47"/>
      <c r="G79" s="133">
        <f t="shared" si="1"/>
        <v>0</v>
      </c>
      <c r="H79" s="731"/>
      <c r="I79" s="302"/>
      <c r="J79" s="303"/>
      <c r="K79" s="304"/>
    </row>
    <row r="80" spans="1:11" s="288" customFormat="1" ht="22.5" hidden="1" customHeight="1">
      <c r="A80" s="734"/>
      <c r="B80" s="307"/>
      <c r="C80" s="312"/>
      <c r="D80" s="45"/>
      <c r="E80" s="46"/>
      <c r="F80" s="47"/>
      <c r="G80" s="133">
        <f t="shared" si="1"/>
        <v>0</v>
      </c>
      <c r="H80" s="731"/>
      <c r="I80" s="302"/>
      <c r="J80" s="303"/>
      <c r="K80" s="304"/>
    </row>
    <row r="81" spans="1:11" s="288" customFormat="1" ht="22.5" hidden="1" customHeight="1">
      <c r="A81" s="734"/>
      <c r="B81" s="307"/>
      <c r="C81" s="312"/>
      <c r="D81" s="45"/>
      <c r="E81" s="46"/>
      <c r="F81" s="47"/>
      <c r="G81" s="133">
        <f t="shared" si="1"/>
        <v>0</v>
      </c>
      <c r="H81" s="731"/>
      <c r="I81" s="302"/>
      <c r="J81" s="303"/>
      <c r="K81" s="304"/>
    </row>
    <row r="82" spans="1:11" s="288" customFormat="1" ht="22.5" hidden="1" customHeight="1">
      <c r="A82" s="735"/>
      <c r="B82" s="309"/>
      <c r="C82" s="313"/>
      <c r="D82" s="51"/>
      <c r="E82" s="52"/>
      <c r="F82" s="47"/>
      <c r="G82" s="133">
        <f t="shared" ref="G82:G145" si="2">IF(OR(E82="",F82=""),0,ROUND((F82*4)/E82,1))</f>
        <v>0</v>
      </c>
      <c r="H82" s="732"/>
      <c r="I82" s="302"/>
      <c r="J82" s="303"/>
      <c r="K82" s="304"/>
    </row>
    <row r="83" spans="1:11" s="288" customFormat="1" ht="22.5" hidden="1" customHeight="1">
      <c r="A83" s="733">
        <v>13</v>
      </c>
      <c r="B83" s="300" t="e">
        <f>IF('Mau A1'!#REF!="","",'Mau A1'!#REF!)</f>
        <v>#REF!</v>
      </c>
      <c r="C83" s="301" t="e">
        <f>IF('Mau A1'!#REF!="","",'Mau A1'!#REF!)</f>
        <v>#REF!</v>
      </c>
      <c r="D83" s="45"/>
      <c r="E83" s="46"/>
      <c r="F83" s="47"/>
      <c r="G83" s="133">
        <f t="shared" si="2"/>
        <v>0</v>
      </c>
      <c r="H83" s="730">
        <f>SUM(G83:G88)</f>
        <v>0</v>
      </c>
      <c r="I83" s="302"/>
      <c r="J83" s="303"/>
      <c r="K83" s="304"/>
    </row>
    <row r="84" spans="1:11" s="288" customFormat="1" ht="22.5" hidden="1" customHeight="1">
      <c r="A84" s="734"/>
      <c r="B84" s="305"/>
      <c r="C84" s="311"/>
      <c r="D84" s="51"/>
      <c r="E84" s="52"/>
      <c r="F84" s="47"/>
      <c r="G84" s="133">
        <f t="shared" si="2"/>
        <v>0</v>
      </c>
      <c r="H84" s="731"/>
      <c r="I84" s="302"/>
      <c r="J84" s="303"/>
      <c r="K84" s="304"/>
    </row>
    <row r="85" spans="1:11" s="288" customFormat="1" ht="22.5" hidden="1" customHeight="1">
      <c r="A85" s="734"/>
      <c r="B85" s="307"/>
      <c r="C85" s="312"/>
      <c r="D85" s="45"/>
      <c r="E85" s="46"/>
      <c r="F85" s="47"/>
      <c r="G85" s="133">
        <f t="shared" si="2"/>
        <v>0</v>
      </c>
      <c r="H85" s="731"/>
      <c r="I85" s="302"/>
      <c r="J85" s="303"/>
      <c r="K85" s="304"/>
    </row>
    <row r="86" spans="1:11" s="288" customFormat="1" ht="22.5" hidden="1" customHeight="1">
      <c r="A86" s="734"/>
      <c r="B86" s="307"/>
      <c r="C86" s="312"/>
      <c r="D86" s="45"/>
      <c r="E86" s="46"/>
      <c r="F86" s="47"/>
      <c r="G86" s="133">
        <f t="shared" si="2"/>
        <v>0</v>
      </c>
      <c r="H86" s="731"/>
      <c r="I86" s="302"/>
      <c r="J86" s="303"/>
      <c r="K86" s="304"/>
    </row>
    <row r="87" spans="1:11" s="288" customFormat="1" ht="22.5" hidden="1" customHeight="1">
      <c r="A87" s="734"/>
      <c r="B87" s="307"/>
      <c r="C87" s="312"/>
      <c r="D87" s="45"/>
      <c r="E87" s="46"/>
      <c r="F87" s="47"/>
      <c r="G87" s="133">
        <f t="shared" si="2"/>
        <v>0</v>
      </c>
      <c r="H87" s="731"/>
      <c r="I87" s="302"/>
      <c r="J87" s="303"/>
      <c r="K87" s="304"/>
    </row>
    <row r="88" spans="1:11" s="288" customFormat="1" ht="22.5" hidden="1" customHeight="1">
      <c r="A88" s="735"/>
      <c r="B88" s="309"/>
      <c r="C88" s="313"/>
      <c r="D88" s="51"/>
      <c r="E88" s="52"/>
      <c r="F88" s="47"/>
      <c r="G88" s="133">
        <f t="shared" si="2"/>
        <v>0</v>
      </c>
      <c r="H88" s="732"/>
      <c r="I88" s="302"/>
      <c r="J88" s="303"/>
      <c r="K88" s="304"/>
    </row>
    <row r="89" spans="1:11" s="288" customFormat="1" ht="22.5" hidden="1" customHeight="1">
      <c r="A89" s="733">
        <v>14</v>
      </c>
      <c r="B89" s="300" t="e">
        <f>IF('Mau A1'!#REF!="","",'Mau A1'!#REF!)</f>
        <v>#REF!</v>
      </c>
      <c r="C89" s="301" t="e">
        <f>IF('Mau A1'!#REF!="","",'Mau A1'!#REF!)</f>
        <v>#REF!</v>
      </c>
      <c r="D89" s="45"/>
      <c r="E89" s="46"/>
      <c r="F89" s="47"/>
      <c r="G89" s="133">
        <f t="shared" si="2"/>
        <v>0</v>
      </c>
      <c r="H89" s="730">
        <f>SUM(G89:G94)</f>
        <v>0</v>
      </c>
      <c r="I89" s="302"/>
      <c r="J89" s="303"/>
      <c r="K89" s="304"/>
    </row>
    <row r="90" spans="1:11" s="288" customFormat="1" ht="22.5" hidden="1" customHeight="1">
      <c r="A90" s="734"/>
      <c r="B90" s="305"/>
      <c r="C90" s="311"/>
      <c r="D90" s="51"/>
      <c r="E90" s="52"/>
      <c r="F90" s="47"/>
      <c r="G90" s="133">
        <f t="shared" si="2"/>
        <v>0</v>
      </c>
      <c r="H90" s="731"/>
      <c r="I90" s="302"/>
      <c r="J90" s="303"/>
      <c r="K90" s="304"/>
    </row>
    <row r="91" spans="1:11" s="288" customFormat="1" ht="22.5" hidden="1" customHeight="1">
      <c r="A91" s="734"/>
      <c r="B91" s="307"/>
      <c r="C91" s="312"/>
      <c r="D91" s="45"/>
      <c r="E91" s="46"/>
      <c r="F91" s="47"/>
      <c r="G91" s="133">
        <f t="shared" si="2"/>
        <v>0</v>
      </c>
      <c r="H91" s="731"/>
      <c r="I91" s="302"/>
      <c r="J91" s="303"/>
      <c r="K91" s="304"/>
    </row>
    <row r="92" spans="1:11" s="288" customFormat="1" ht="22.5" hidden="1" customHeight="1">
      <c r="A92" s="734"/>
      <c r="B92" s="307"/>
      <c r="C92" s="312"/>
      <c r="D92" s="45"/>
      <c r="E92" s="46"/>
      <c r="F92" s="47"/>
      <c r="G92" s="133">
        <f t="shared" si="2"/>
        <v>0</v>
      </c>
      <c r="H92" s="731"/>
      <c r="I92" s="302"/>
      <c r="J92" s="303"/>
      <c r="K92" s="304"/>
    </row>
    <row r="93" spans="1:11" s="288" customFormat="1" ht="22.5" hidden="1" customHeight="1">
      <c r="A93" s="734"/>
      <c r="B93" s="307"/>
      <c r="C93" s="312"/>
      <c r="D93" s="45"/>
      <c r="E93" s="46"/>
      <c r="F93" s="47"/>
      <c r="G93" s="133">
        <f t="shared" si="2"/>
        <v>0</v>
      </c>
      <c r="H93" s="731"/>
      <c r="I93" s="302"/>
      <c r="J93" s="303"/>
      <c r="K93" s="304"/>
    </row>
    <row r="94" spans="1:11" s="288" customFormat="1" ht="22.5" hidden="1" customHeight="1">
      <c r="A94" s="735"/>
      <c r="B94" s="309"/>
      <c r="C94" s="313"/>
      <c r="D94" s="51"/>
      <c r="E94" s="52"/>
      <c r="F94" s="47"/>
      <c r="G94" s="133">
        <f t="shared" si="2"/>
        <v>0</v>
      </c>
      <c r="H94" s="732"/>
      <c r="I94" s="302"/>
      <c r="J94" s="303"/>
      <c r="K94" s="304"/>
    </row>
    <row r="95" spans="1:11" s="288" customFormat="1" ht="22.5" hidden="1" customHeight="1">
      <c r="A95" s="733">
        <v>15</v>
      </c>
      <c r="B95" s="300" t="e">
        <f>IF('Mau A1'!#REF!="","",'Mau A1'!#REF!)</f>
        <v>#REF!</v>
      </c>
      <c r="C95" s="301" t="e">
        <f>IF('Mau A1'!#REF!="","",'Mau A1'!#REF!)</f>
        <v>#REF!</v>
      </c>
      <c r="D95" s="45"/>
      <c r="E95" s="46"/>
      <c r="F95" s="47"/>
      <c r="G95" s="133">
        <f t="shared" si="2"/>
        <v>0</v>
      </c>
      <c r="H95" s="730">
        <f>SUM(G95:G100)</f>
        <v>0</v>
      </c>
      <c r="I95" s="302"/>
      <c r="J95" s="303"/>
      <c r="K95" s="304"/>
    </row>
    <row r="96" spans="1:11" s="288" customFormat="1" ht="22.5" hidden="1" customHeight="1">
      <c r="A96" s="734"/>
      <c r="B96" s="305"/>
      <c r="C96" s="311"/>
      <c r="D96" s="51"/>
      <c r="E96" s="52"/>
      <c r="F96" s="47"/>
      <c r="G96" s="133">
        <f t="shared" si="2"/>
        <v>0</v>
      </c>
      <c r="H96" s="731"/>
      <c r="I96" s="302"/>
      <c r="J96" s="303"/>
      <c r="K96" s="304"/>
    </row>
    <row r="97" spans="1:11" s="288" customFormat="1" ht="22.5" hidden="1" customHeight="1">
      <c r="A97" s="734"/>
      <c r="B97" s="307"/>
      <c r="C97" s="312"/>
      <c r="D97" s="45"/>
      <c r="E97" s="46"/>
      <c r="F97" s="47"/>
      <c r="G97" s="133">
        <f t="shared" si="2"/>
        <v>0</v>
      </c>
      <c r="H97" s="731"/>
      <c r="I97" s="302"/>
      <c r="J97" s="303"/>
      <c r="K97" s="304"/>
    </row>
    <row r="98" spans="1:11" s="288" customFormat="1" ht="22.5" hidden="1" customHeight="1">
      <c r="A98" s="734"/>
      <c r="B98" s="307"/>
      <c r="C98" s="312"/>
      <c r="D98" s="45"/>
      <c r="E98" s="46"/>
      <c r="F98" s="47"/>
      <c r="G98" s="133">
        <f t="shared" si="2"/>
        <v>0</v>
      </c>
      <c r="H98" s="731"/>
      <c r="I98" s="302"/>
      <c r="J98" s="303"/>
      <c r="K98" s="304"/>
    </row>
    <row r="99" spans="1:11" s="288" customFormat="1" ht="22.5" hidden="1" customHeight="1">
      <c r="A99" s="734"/>
      <c r="B99" s="307"/>
      <c r="C99" s="312"/>
      <c r="D99" s="45"/>
      <c r="E99" s="46"/>
      <c r="F99" s="47"/>
      <c r="G99" s="133">
        <f t="shared" si="2"/>
        <v>0</v>
      </c>
      <c r="H99" s="731"/>
      <c r="I99" s="302"/>
      <c r="J99" s="303"/>
      <c r="K99" s="304"/>
    </row>
    <row r="100" spans="1:11" s="288" customFormat="1" ht="22.5" hidden="1" customHeight="1">
      <c r="A100" s="735"/>
      <c r="B100" s="309"/>
      <c r="C100" s="313"/>
      <c r="D100" s="51"/>
      <c r="E100" s="52"/>
      <c r="F100" s="47"/>
      <c r="G100" s="133">
        <f t="shared" si="2"/>
        <v>0</v>
      </c>
      <c r="H100" s="732"/>
      <c r="I100" s="302"/>
      <c r="J100" s="303"/>
      <c r="K100" s="304"/>
    </row>
    <row r="101" spans="1:11" s="288" customFormat="1" ht="22.5" hidden="1" customHeight="1">
      <c r="A101" s="733">
        <v>16</v>
      </c>
      <c r="B101" s="300" t="e">
        <f>IF('Mau A1'!#REF!="","",'Mau A1'!#REF!)</f>
        <v>#REF!</v>
      </c>
      <c r="C101" s="301" t="e">
        <f>IF('Mau A1'!#REF!="","",'Mau A1'!#REF!)</f>
        <v>#REF!</v>
      </c>
      <c r="D101" s="45"/>
      <c r="E101" s="46"/>
      <c r="F101" s="47"/>
      <c r="G101" s="133">
        <f t="shared" si="2"/>
        <v>0</v>
      </c>
      <c r="H101" s="730">
        <f>SUM(G101:G106)</f>
        <v>0</v>
      </c>
      <c r="I101" s="302"/>
      <c r="J101" s="303"/>
      <c r="K101" s="304"/>
    </row>
    <row r="102" spans="1:11" s="288" customFormat="1" ht="22.5" hidden="1" customHeight="1">
      <c r="A102" s="734"/>
      <c r="B102" s="305"/>
      <c r="C102" s="311"/>
      <c r="D102" s="51"/>
      <c r="E102" s="52"/>
      <c r="F102" s="47"/>
      <c r="G102" s="133">
        <f t="shared" si="2"/>
        <v>0</v>
      </c>
      <c r="H102" s="731"/>
      <c r="I102" s="302"/>
      <c r="J102" s="303"/>
      <c r="K102" s="304"/>
    </row>
    <row r="103" spans="1:11" s="288" customFormat="1" ht="22.5" hidden="1" customHeight="1">
      <c r="A103" s="734"/>
      <c r="B103" s="307"/>
      <c r="C103" s="312"/>
      <c r="D103" s="45"/>
      <c r="E103" s="46"/>
      <c r="F103" s="47"/>
      <c r="G103" s="133">
        <f t="shared" si="2"/>
        <v>0</v>
      </c>
      <c r="H103" s="731"/>
      <c r="I103" s="302"/>
      <c r="J103" s="303"/>
      <c r="K103" s="304"/>
    </row>
    <row r="104" spans="1:11" s="288" customFormat="1" ht="22.5" hidden="1" customHeight="1">
      <c r="A104" s="734"/>
      <c r="B104" s="307"/>
      <c r="C104" s="312"/>
      <c r="D104" s="45"/>
      <c r="E104" s="46"/>
      <c r="F104" s="47"/>
      <c r="G104" s="133">
        <f t="shared" si="2"/>
        <v>0</v>
      </c>
      <c r="H104" s="731"/>
      <c r="I104" s="302"/>
      <c r="J104" s="303"/>
      <c r="K104" s="304"/>
    </row>
    <row r="105" spans="1:11" s="288" customFormat="1" ht="22.5" hidden="1" customHeight="1">
      <c r="A105" s="734"/>
      <c r="B105" s="307"/>
      <c r="C105" s="312"/>
      <c r="D105" s="45"/>
      <c r="E105" s="46"/>
      <c r="F105" s="47"/>
      <c r="G105" s="133">
        <f t="shared" si="2"/>
        <v>0</v>
      </c>
      <c r="H105" s="731"/>
      <c r="I105" s="302"/>
      <c r="J105" s="303"/>
      <c r="K105" s="304"/>
    </row>
    <row r="106" spans="1:11" s="288" customFormat="1" ht="22.5" hidden="1" customHeight="1">
      <c r="A106" s="735"/>
      <c r="B106" s="309"/>
      <c r="C106" s="313"/>
      <c r="D106" s="51"/>
      <c r="E106" s="52"/>
      <c r="F106" s="47"/>
      <c r="G106" s="133">
        <f t="shared" si="2"/>
        <v>0</v>
      </c>
      <c r="H106" s="732"/>
      <c r="I106" s="302"/>
      <c r="J106" s="303"/>
      <c r="K106" s="304"/>
    </row>
    <row r="107" spans="1:11" s="288" customFormat="1" ht="22.5" hidden="1" customHeight="1">
      <c r="A107" s="733">
        <v>17</v>
      </c>
      <c r="B107" s="300" t="e">
        <f>IF('Mau A1'!#REF!="","",'Mau A1'!#REF!)</f>
        <v>#REF!</v>
      </c>
      <c r="C107" s="301" t="e">
        <f>IF('Mau A1'!#REF!="","",'Mau A1'!#REF!)</f>
        <v>#REF!</v>
      </c>
      <c r="D107" s="45"/>
      <c r="E107" s="46"/>
      <c r="F107" s="47"/>
      <c r="G107" s="133">
        <f t="shared" si="2"/>
        <v>0</v>
      </c>
      <c r="H107" s="730">
        <f>SUM(G107:G112)</f>
        <v>0</v>
      </c>
      <c r="I107" s="302"/>
      <c r="J107" s="303"/>
      <c r="K107" s="304"/>
    </row>
    <row r="108" spans="1:11" s="288" customFormat="1" ht="22.5" hidden="1" customHeight="1">
      <c r="A108" s="734"/>
      <c r="B108" s="305"/>
      <c r="C108" s="311"/>
      <c r="D108" s="51"/>
      <c r="E108" s="52"/>
      <c r="F108" s="47"/>
      <c r="G108" s="133">
        <f t="shared" si="2"/>
        <v>0</v>
      </c>
      <c r="H108" s="731"/>
      <c r="I108" s="302"/>
      <c r="J108" s="303"/>
      <c r="K108" s="304"/>
    </row>
    <row r="109" spans="1:11" s="288" customFormat="1" ht="22.5" hidden="1" customHeight="1">
      <c r="A109" s="734"/>
      <c r="B109" s="307"/>
      <c r="C109" s="312"/>
      <c r="D109" s="45"/>
      <c r="E109" s="46"/>
      <c r="F109" s="47"/>
      <c r="G109" s="133">
        <f t="shared" si="2"/>
        <v>0</v>
      </c>
      <c r="H109" s="731"/>
      <c r="I109" s="302"/>
      <c r="J109" s="303"/>
      <c r="K109" s="304"/>
    </row>
    <row r="110" spans="1:11" s="288" customFormat="1" ht="22.5" hidden="1" customHeight="1">
      <c r="A110" s="734"/>
      <c r="B110" s="307"/>
      <c r="C110" s="312"/>
      <c r="D110" s="45"/>
      <c r="E110" s="46"/>
      <c r="F110" s="47"/>
      <c r="G110" s="133">
        <f t="shared" si="2"/>
        <v>0</v>
      </c>
      <c r="H110" s="731"/>
      <c r="I110" s="302"/>
      <c r="J110" s="303"/>
      <c r="K110" s="304"/>
    </row>
    <row r="111" spans="1:11" s="288" customFormat="1" ht="22.5" hidden="1" customHeight="1">
      <c r="A111" s="734"/>
      <c r="B111" s="307"/>
      <c r="C111" s="312"/>
      <c r="D111" s="45"/>
      <c r="E111" s="46"/>
      <c r="F111" s="47"/>
      <c r="G111" s="133">
        <f t="shared" si="2"/>
        <v>0</v>
      </c>
      <c r="H111" s="731"/>
      <c r="I111" s="302"/>
      <c r="J111" s="303"/>
      <c r="K111" s="304"/>
    </row>
    <row r="112" spans="1:11" s="288" customFormat="1" ht="22.5" hidden="1" customHeight="1">
      <c r="A112" s="735"/>
      <c r="B112" s="309"/>
      <c r="C112" s="313"/>
      <c r="D112" s="51"/>
      <c r="E112" s="52"/>
      <c r="F112" s="47"/>
      <c r="G112" s="133">
        <f t="shared" si="2"/>
        <v>0</v>
      </c>
      <c r="H112" s="732"/>
      <c r="I112" s="302"/>
      <c r="J112" s="303"/>
      <c r="K112" s="304"/>
    </row>
    <row r="113" spans="1:11" s="288" customFormat="1" ht="22.5" hidden="1" customHeight="1">
      <c r="A113" s="733">
        <v>18</v>
      </c>
      <c r="B113" s="300" t="e">
        <f>IF('Mau A1'!#REF!="","",'Mau A1'!#REF!)</f>
        <v>#REF!</v>
      </c>
      <c r="C113" s="301" t="e">
        <f>IF('Mau A1'!#REF!="","",'Mau A1'!#REF!)</f>
        <v>#REF!</v>
      </c>
      <c r="D113" s="45"/>
      <c r="E113" s="46"/>
      <c r="F113" s="47"/>
      <c r="G113" s="133">
        <f t="shared" si="2"/>
        <v>0</v>
      </c>
      <c r="H113" s="730">
        <f>SUM(G113:G118)</f>
        <v>0</v>
      </c>
      <c r="I113" s="302"/>
      <c r="J113" s="303"/>
      <c r="K113" s="304"/>
    </row>
    <row r="114" spans="1:11" s="288" customFormat="1" ht="22.5" hidden="1" customHeight="1">
      <c r="A114" s="734"/>
      <c r="B114" s="305"/>
      <c r="C114" s="311"/>
      <c r="D114" s="51"/>
      <c r="E114" s="52"/>
      <c r="F114" s="47"/>
      <c r="G114" s="133">
        <f t="shared" si="2"/>
        <v>0</v>
      </c>
      <c r="H114" s="731"/>
      <c r="I114" s="302"/>
      <c r="J114" s="303"/>
      <c r="K114" s="304"/>
    </row>
    <row r="115" spans="1:11" s="288" customFormat="1" ht="22.5" hidden="1" customHeight="1">
      <c r="A115" s="734"/>
      <c r="B115" s="307"/>
      <c r="C115" s="312"/>
      <c r="D115" s="45"/>
      <c r="E115" s="46"/>
      <c r="F115" s="47"/>
      <c r="G115" s="133">
        <f t="shared" si="2"/>
        <v>0</v>
      </c>
      <c r="H115" s="731"/>
      <c r="I115" s="302"/>
      <c r="J115" s="303"/>
      <c r="K115" s="304"/>
    </row>
    <row r="116" spans="1:11" s="288" customFormat="1" ht="22.5" hidden="1" customHeight="1">
      <c r="A116" s="734"/>
      <c r="B116" s="307"/>
      <c r="C116" s="312"/>
      <c r="D116" s="45"/>
      <c r="E116" s="46"/>
      <c r="F116" s="47"/>
      <c r="G116" s="133">
        <f t="shared" si="2"/>
        <v>0</v>
      </c>
      <c r="H116" s="731"/>
      <c r="I116" s="302"/>
      <c r="J116" s="303"/>
      <c r="K116" s="304"/>
    </row>
    <row r="117" spans="1:11" s="288" customFormat="1" ht="22.5" hidden="1" customHeight="1">
      <c r="A117" s="734"/>
      <c r="B117" s="307"/>
      <c r="C117" s="312"/>
      <c r="D117" s="45"/>
      <c r="E117" s="46"/>
      <c r="F117" s="47"/>
      <c r="G117" s="133">
        <f t="shared" si="2"/>
        <v>0</v>
      </c>
      <c r="H117" s="731"/>
      <c r="I117" s="302"/>
      <c r="J117" s="303"/>
      <c r="K117" s="304"/>
    </row>
    <row r="118" spans="1:11" s="288" customFormat="1" ht="22.5" hidden="1" customHeight="1">
      <c r="A118" s="735"/>
      <c r="B118" s="309"/>
      <c r="C118" s="313"/>
      <c r="D118" s="51"/>
      <c r="E118" s="52"/>
      <c r="F118" s="47"/>
      <c r="G118" s="133">
        <f t="shared" si="2"/>
        <v>0</v>
      </c>
      <c r="H118" s="732"/>
      <c r="I118" s="302"/>
      <c r="J118" s="303"/>
      <c r="K118" s="304"/>
    </row>
    <row r="119" spans="1:11" s="288" customFormat="1" ht="22.5" hidden="1" customHeight="1">
      <c r="A119" s="733">
        <v>19</v>
      </c>
      <c r="B119" s="300" t="e">
        <f>IF('Mau A1'!#REF!="","",'Mau A1'!#REF!)</f>
        <v>#REF!</v>
      </c>
      <c r="C119" s="301" t="e">
        <f>IF('Mau A1'!#REF!="","",'Mau A1'!#REF!)</f>
        <v>#REF!</v>
      </c>
      <c r="D119" s="45"/>
      <c r="E119" s="46"/>
      <c r="F119" s="47"/>
      <c r="G119" s="133">
        <f t="shared" si="2"/>
        <v>0</v>
      </c>
      <c r="H119" s="730">
        <f>SUM(G119:G124)</f>
        <v>0</v>
      </c>
      <c r="I119" s="302"/>
      <c r="J119" s="303"/>
      <c r="K119" s="304"/>
    </row>
    <row r="120" spans="1:11" s="288" customFormat="1" ht="22.5" hidden="1" customHeight="1">
      <c r="A120" s="734"/>
      <c r="B120" s="305"/>
      <c r="C120" s="311"/>
      <c r="D120" s="51"/>
      <c r="E120" s="52"/>
      <c r="F120" s="47"/>
      <c r="G120" s="133">
        <f t="shared" si="2"/>
        <v>0</v>
      </c>
      <c r="H120" s="731"/>
      <c r="I120" s="302"/>
      <c r="J120" s="303"/>
      <c r="K120" s="304"/>
    </row>
    <row r="121" spans="1:11" s="288" customFormat="1" ht="22.5" hidden="1" customHeight="1">
      <c r="A121" s="734"/>
      <c r="B121" s="307"/>
      <c r="C121" s="312"/>
      <c r="D121" s="45"/>
      <c r="E121" s="46"/>
      <c r="F121" s="47"/>
      <c r="G121" s="133">
        <f t="shared" si="2"/>
        <v>0</v>
      </c>
      <c r="H121" s="731"/>
      <c r="I121" s="302"/>
      <c r="J121" s="303"/>
      <c r="K121" s="304"/>
    </row>
    <row r="122" spans="1:11" s="288" customFormat="1" ht="22.5" hidden="1" customHeight="1">
      <c r="A122" s="734"/>
      <c r="B122" s="307"/>
      <c r="C122" s="312"/>
      <c r="D122" s="45"/>
      <c r="E122" s="46"/>
      <c r="F122" s="47"/>
      <c r="G122" s="133">
        <f t="shared" si="2"/>
        <v>0</v>
      </c>
      <c r="H122" s="731"/>
      <c r="I122" s="302"/>
      <c r="J122" s="303"/>
      <c r="K122" s="304"/>
    </row>
    <row r="123" spans="1:11" s="288" customFormat="1" ht="22.5" hidden="1" customHeight="1">
      <c r="A123" s="734"/>
      <c r="B123" s="307"/>
      <c r="C123" s="312"/>
      <c r="D123" s="45"/>
      <c r="E123" s="46"/>
      <c r="F123" s="47"/>
      <c r="G123" s="133">
        <f t="shared" si="2"/>
        <v>0</v>
      </c>
      <c r="H123" s="731"/>
      <c r="I123" s="302"/>
      <c r="J123" s="303"/>
      <c r="K123" s="304"/>
    </row>
    <row r="124" spans="1:11" s="288" customFormat="1" ht="22.5" hidden="1" customHeight="1">
      <c r="A124" s="735"/>
      <c r="B124" s="309"/>
      <c r="C124" s="313"/>
      <c r="D124" s="51"/>
      <c r="E124" s="52"/>
      <c r="F124" s="47"/>
      <c r="G124" s="133">
        <f t="shared" si="2"/>
        <v>0</v>
      </c>
      <c r="H124" s="732"/>
      <c r="I124" s="302"/>
      <c r="J124" s="303"/>
      <c r="K124" s="304"/>
    </row>
    <row r="125" spans="1:11" s="288" customFormat="1" ht="22.5" hidden="1" customHeight="1">
      <c r="A125" s="733">
        <v>20</v>
      </c>
      <c r="B125" s="300" t="e">
        <f>IF('Mau A1'!#REF!="","",'Mau A1'!#REF!)</f>
        <v>#REF!</v>
      </c>
      <c r="C125" s="301" t="e">
        <f>IF('Mau A1'!#REF!="","",'Mau A1'!#REF!)</f>
        <v>#REF!</v>
      </c>
      <c r="D125" s="45"/>
      <c r="E125" s="46"/>
      <c r="F125" s="47"/>
      <c r="G125" s="133">
        <f t="shared" si="2"/>
        <v>0</v>
      </c>
      <c r="H125" s="730">
        <f>SUM(G125:G130)</f>
        <v>0</v>
      </c>
      <c r="I125" s="302"/>
      <c r="J125" s="303"/>
      <c r="K125" s="304"/>
    </row>
    <row r="126" spans="1:11" s="288" customFormat="1" ht="22.5" hidden="1" customHeight="1">
      <c r="A126" s="734"/>
      <c r="B126" s="305"/>
      <c r="C126" s="311"/>
      <c r="D126" s="51"/>
      <c r="E126" s="52"/>
      <c r="F126" s="47"/>
      <c r="G126" s="133">
        <f t="shared" si="2"/>
        <v>0</v>
      </c>
      <c r="H126" s="731"/>
      <c r="I126" s="302"/>
      <c r="J126" s="303"/>
      <c r="K126" s="304"/>
    </row>
    <row r="127" spans="1:11" s="288" customFormat="1" ht="22.5" hidden="1" customHeight="1">
      <c r="A127" s="734"/>
      <c r="B127" s="307"/>
      <c r="C127" s="312"/>
      <c r="D127" s="45"/>
      <c r="E127" s="46"/>
      <c r="F127" s="47"/>
      <c r="G127" s="133">
        <f t="shared" si="2"/>
        <v>0</v>
      </c>
      <c r="H127" s="731"/>
      <c r="I127" s="302"/>
      <c r="J127" s="303"/>
      <c r="K127" s="304"/>
    </row>
    <row r="128" spans="1:11" s="288" customFormat="1" ht="22.5" hidden="1" customHeight="1">
      <c r="A128" s="734"/>
      <c r="B128" s="307"/>
      <c r="C128" s="312"/>
      <c r="D128" s="45"/>
      <c r="E128" s="46"/>
      <c r="F128" s="47"/>
      <c r="G128" s="133">
        <f t="shared" si="2"/>
        <v>0</v>
      </c>
      <c r="H128" s="731"/>
      <c r="I128" s="302"/>
      <c r="J128" s="303"/>
      <c r="K128" s="304"/>
    </row>
    <row r="129" spans="1:11" s="288" customFormat="1" ht="22.5" hidden="1" customHeight="1">
      <c r="A129" s="734"/>
      <c r="B129" s="307"/>
      <c r="C129" s="312"/>
      <c r="D129" s="45"/>
      <c r="E129" s="46"/>
      <c r="F129" s="47"/>
      <c r="G129" s="133">
        <f t="shared" si="2"/>
        <v>0</v>
      </c>
      <c r="H129" s="731"/>
      <c r="I129" s="302"/>
      <c r="J129" s="303"/>
      <c r="K129" s="304"/>
    </row>
    <row r="130" spans="1:11" s="288" customFormat="1" ht="22.5" hidden="1" customHeight="1">
      <c r="A130" s="735"/>
      <c r="B130" s="309"/>
      <c r="C130" s="313"/>
      <c r="D130" s="51"/>
      <c r="E130" s="52"/>
      <c r="F130" s="47"/>
      <c r="G130" s="133">
        <f t="shared" si="2"/>
        <v>0</v>
      </c>
      <c r="H130" s="732"/>
      <c r="I130" s="302"/>
      <c r="J130" s="303"/>
      <c r="K130" s="304"/>
    </row>
    <row r="131" spans="1:11" s="288" customFormat="1" ht="22.5" hidden="1" customHeight="1">
      <c r="A131" s="733">
        <v>21</v>
      </c>
      <c r="B131" s="300" t="e">
        <f>IF('Mau A1'!#REF!="","",'Mau A1'!#REF!)</f>
        <v>#REF!</v>
      </c>
      <c r="C131" s="301" t="e">
        <f>IF('Mau A1'!#REF!="","",'Mau A1'!#REF!)</f>
        <v>#REF!</v>
      </c>
      <c r="D131" s="45"/>
      <c r="E131" s="46"/>
      <c r="F131" s="47"/>
      <c r="G131" s="133">
        <f t="shared" si="2"/>
        <v>0</v>
      </c>
      <c r="H131" s="730">
        <f>SUM(G131:G136)</f>
        <v>0</v>
      </c>
      <c r="I131" s="302"/>
      <c r="J131" s="303"/>
      <c r="K131" s="304"/>
    </row>
    <row r="132" spans="1:11" s="288" customFormat="1" ht="22.5" hidden="1" customHeight="1">
      <c r="A132" s="734"/>
      <c r="B132" s="305"/>
      <c r="C132" s="311"/>
      <c r="D132" s="51"/>
      <c r="E132" s="52"/>
      <c r="F132" s="47"/>
      <c r="G132" s="133">
        <f t="shared" si="2"/>
        <v>0</v>
      </c>
      <c r="H132" s="731"/>
      <c r="I132" s="302"/>
      <c r="J132" s="303"/>
      <c r="K132" s="304"/>
    </row>
    <row r="133" spans="1:11" s="288" customFormat="1" ht="22.5" hidden="1" customHeight="1">
      <c r="A133" s="734"/>
      <c r="B133" s="307"/>
      <c r="C133" s="312"/>
      <c r="D133" s="45"/>
      <c r="E133" s="46"/>
      <c r="F133" s="47"/>
      <c r="G133" s="133">
        <f t="shared" si="2"/>
        <v>0</v>
      </c>
      <c r="H133" s="731"/>
      <c r="I133" s="302"/>
      <c r="J133" s="303"/>
      <c r="K133" s="304"/>
    </row>
    <row r="134" spans="1:11" s="288" customFormat="1" ht="22.5" hidden="1" customHeight="1">
      <c r="A134" s="734"/>
      <c r="B134" s="307"/>
      <c r="C134" s="312"/>
      <c r="D134" s="45"/>
      <c r="E134" s="46"/>
      <c r="F134" s="47"/>
      <c r="G134" s="133">
        <f t="shared" si="2"/>
        <v>0</v>
      </c>
      <c r="H134" s="731"/>
      <c r="I134" s="302"/>
      <c r="J134" s="303"/>
      <c r="K134" s="304"/>
    </row>
    <row r="135" spans="1:11" s="288" customFormat="1" ht="22.5" hidden="1" customHeight="1">
      <c r="A135" s="734"/>
      <c r="B135" s="307"/>
      <c r="C135" s="312"/>
      <c r="D135" s="45"/>
      <c r="E135" s="46"/>
      <c r="F135" s="47"/>
      <c r="G135" s="133">
        <f t="shared" si="2"/>
        <v>0</v>
      </c>
      <c r="H135" s="731"/>
      <c r="I135" s="302"/>
      <c r="J135" s="303"/>
      <c r="K135" s="304"/>
    </row>
    <row r="136" spans="1:11" s="288" customFormat="1" ht="22.5" hidden="1" customHeight="1">
      <c r="A136" s="735"/>
      <c r="B136" s="309"/>
      <c r="C136" s="313"/>
      <c r="D136" s="51"/>
      <c r="E136" s="52"/>
      <c r="F136" s="47"/>
      <c r="G136" s="133">
        <f t="shared" si="2"/>
        <v>0</v>
      </c>
      <c r="H136" s="732"/>
      <c r="I136" s="302"/>
      <c r="J136" s="303"/>
      <c r="K136" s="304"/>
    </row>
    <row r="137" spans="1:11" s="288" customFormat="1" ht="22.5" hidden="1" customHeight="1">
      <c r="A137" s="733">
        <v>22</v>
      </c>
      <c r="B137" s="300" t="e">
        <f>IF('Mau A1'!#REF!="","",'Mau A1'!#REF!)</f>
        <v>#REF!</v>
      </c>
      <c r="C137" s="301" t="e">
        <f>IF('Mau A1'!#REF!="","",'Mau A1'!#REF!)</f>
        <v>#REF!</v>
      </c>
      <c r="D137" s="45"/>
      <c r="E137" s="46"/>
      <c r="F137" s="47"/>
      <c r="G137" s="133">
        <f t="shared" si="2"/>
        <v>0</v>
      </c>
      <c r="H137" s="730">
        <f>SUM(G137:G142)</f>
        <v>0</v>
      </c>
      <c r="I137" s="302"/>
      <c r="J137" s="303"/>
      <c r="K137" s="304"/>
    </row>
    <row r="138" spans="1:11" s="288" customFormat="1" ht="22.5" hidden="1" customHeight="1">
      <c r="A138" s="734"/>
      <c r="B138" s="305"/>
      <c r="C138" s="311"/>
      <c r="D138" s="51"/>
      <c r="E138" s="52"/>
      <c r="F138" s="47"/>
      <c r="G138" s="133">
        <f t="shared" si="2"/>
        <v>0</v>
      </c>
      <c r="H138" s="731"/>
      <c r="I138" s="302"/>
      <c r="J138" s="303"/>
      <c r="K138" s="304"/>
    </row>
    <row r="139" spans="1:11" s="288" customFormat="1" ht="22.5" hidden="1" customHeight="1">
      <c r="A139" s="734"/>
      <c r="B139" s="307"/>
      <c r="C139" s="312"/>
      <c r="D139" s="45"/>
      <c r="E139" s="46"/>
      <c r="F139" s="47"/>
      <c r="G139" s="133">
        <f t="shared" si="2"/>
        <v>0</v>
      </c>
      <c r="H139" s="731"/>
      <c r="I139" s="302"/>
      <c r="J139" s="303"/>
      <c r="K139" s="304"/>
    </row>
    <row r="140" spans="1:11" s="288" customFormat="1" ht="22.5" hidden="1" customHeight="1">
      <c r="A140" s="734"/>
      <c r="B140" s="307"/>
      <c r="C140" s="312"/>
      <c r="D140" s="45"/>
      <c r="E140" s="46"/>
      <c r="F140" s="47"/>
      <c r="G140" s="133">
        <f t="shared" si="2"/>
        <v>0</v>
      </c>
      <c r="H140" s="731"/>
      <c r="I140" s="302"/>
      <c r="J140" s="303"/>
      <c r="K140" s="304"/>
    </row>
    <row r="141" spans="1:11" s="288" customFormat="1" ht="22.5" hidden="1" customHeight="1">
      <c r="A141" s="734"/>
      <c r="B141" s="307"/>
      <c r="C141" s="312"/>
      <c r="D141" s="45"/>
      <c r="E141" s="46"/>
      <c r="F141" s="47"/>
      <c r="G141" s="133">
        <f t="shared" si="2"/>
        <v>0</v>
      </c>
      <c r="H141" s="731"/>
      <c r="I141" s="302"/>
      <c r="J141" s="303"/>
      <c r="K141" s="304"/>
    </row>
    <row r="142" spans="1:11" s="288" customFormat="1" ht="22.5" hidden="1" customHeight="1">
      <c r="A142" s="735"/>
      <c r="B142" s="309"/>
      <c r="C142" s="313"/>
      <c r="D142" s="51"/>
      <c r="E142" s="52"/>
      <c r="F142" s="47"/>
      <c r="G142" s="133">
        <f t="shared" si="2"/>
        <v>0</v>
      </c>
      <c r="H142" s="732"/>
      <c r="I142" s="302"/>
      <c r="J142" s="303"/>
      <c r="K142" s="304"/>
    </row>
    <row r="143" spans="1:11" s="288" customFormat="1" ht="22.5" hidden="1" customHeight="1">
      <c r="A143" s="733">
        <v>23</v>
      </c>
      <c r="B143" s="300" t="e">
        <f>IF('Mau A1'!#REF!="","",'Mau A1'!#REF!)</f>
        <v>#REF!</v>
      </c>
      <c r="C143" s="301" t="e">
        <f>IF('Mau A1'!#REF!="","",'Mau A1'!#REF!)</f>
        <v>#REF!</v>
      </c>
      <c r="D143" s="45"/>
      <c r="E143" s="46"/>
      <c r="F143" s="47"/>
      <c r="G143" s="133">
        <f t="shared" si="2"/>
        <v>0</v>
      </c>
      <c r="H143" s="730">
        <f>SUM(G143:G148)</f>
        <v>0</v>
      </c>
      <c r="I143" s="302"/>
      <c r="J143" s="303"/>
      <c r="K143" s="304"/>
    </row>
    <row r="144" spans="1:11" s="288" customFormat="1" ht="22.5" hidden="1" customHeight="1">
      <c r="A144" s="734"/>
      <c r="B144" s="305"/>
      <c r="C144" s="311"/>
      <c r="D144" s="51"/>
      <c r="E144" s="52"/>
      <c r="F144" s="47"/>
      <c r="G144" s="133">
        <f t="shared" si="2"/>
        <v>0</v>
      </c>
      <c r="H144" s="731"/>
      <c r="I144" s="302"/>
      <c r="J144" s="303"/>
      <c r="K144" s="304"/>
    </row>
    <row r="145" spans="1:11" s="288" customFormat="1" ht="22.5" hidden="1" customHeight="1">
      <c r="A145" s="734"/>
      <c r="B145" s="307"/>
      <c r="C145" s="312"/>
      <c r="D145" s="45"/>
      <c r="E145" s="46"/>
      <c r="F145" s="47"/>
      <c r="G145" s="133">
        <f t="shared" si="2"/>
        <v>0</v>
      </c>
      <c r="H145" s="731"/>
      <c r="I145" s="302"/>
      <c r="J145" s="303"/>
      <c r="K145" s="304"/>
    </row>
    <row r="146" spans="1:11" s="288" customFormat="1" ht="22.5" hidden="1" customHeight="1">
      <c r="A146" s="734"/>
      <c r="B146" s="307"/>
      <c r="C146" s="312"/>
      <c r="D146" s="45"/>
      <c r="E146" s="46"/>
      <c r="F146" s="47"/>
      <c r="G146" s="133">
        <f t="shared" ref="G146:G209" si="3">IF(OR(E146="",F146=""),0,ROUND((F146*4)/E146,1))</f>
        <v>0</v>
      </c>
      <c r="H146" s="731"/>
      <c r="I146" s="302"/>
      <c r="J146" s="303"/>
      <c r="K146" s="304"/>
    </row>
    <row r="147" spans="1:11" s="288" customFormat="1" ht="22.5" hidden="1" customHeight="1">
      <c r="A147" s="734"/>
      <c r="B147" s="307"/>
      <c r="C147" s="312"/>
      <c r="D147" s="45"/>
      <c r="E147" s="46"/>
      <c r="F147" s="47"/>
      <c r="G147" s="133">
        <f t="shared" si="3"/>
        <v>0</v>
      </c>
      <c r="H147" s="731"/>
      <c r="I147" s="302"/>
      <c r="J147" s="303"/>
      <c r="K147" s="304"/>
    </row>
    <row r="148" spans="1:11" s="288" customFormat="1" ht="22.5" hidden="1" customHeight="1">
      <c r="A148" s="735"/>
      <c r="B148" s="309"/>
      <c r="C148" s="313"/>
      <c r="D148" s="51"/>
      <c r="E148" s="52"/>
      <c r="F148" s="47"/>
      <c r="G148" s="133">
        <f t="shared" si="3"/>
        <v>0</v>
      </c>
      <c r="H148" s="732"/>
      <c r="I148" s="302"/>
      <c r="J148" s="303"/>
      <c r="K148" s="304"/>
    </row>
    <row r="149" spans="1:11" s="288" customFormat="1" ht="22.5" hidden="1" customHeight="1">
      <c r="A149" s="733">
        <v>24</v>
      </c>
      <c r="B149" s="300" t="e">
        <f>IF('Mau A1'!#REF!="","",'Mau A1'!#REF!)</f>
        <v>#REF!</v>
      </c>
      <c r="C149" s="301" t="e">
        <f>IF('Mau A1'!#REF!="","",'Mau A1'!#REF!)</f>
        <v>#REF!</v>
      </c>
      <c r="D149" s="45"/>
      <c r="E149" s="46"/>
      <c r="F149" s="47"/>
      <c r="G149" s="133">
        <f t="shared" si="3"/>
        <v>0</v>
      </c>
      <c r="H149" s="730">
        <f>SUM(G149:G154)</f>
        <v>0</v>
      </c>
      <c r="I149" s="302"/>
      <c r="J149" s="303"/>
      <c r="K149" s="304"/>
    </row>
    <row r="150" spans="1:11" s="288" customFormat="1" ht="22.5" hidden="1" customHeight="1">
      <c r="A150" s="734"/>
      <c r="B150" s="305"/>
      <c r="C150" s="311"/>
      <c r="D150" s="51"/>
      <c r="E150" s="52"/>
      <c r="F150" s="47"/>
      <c r="G150" s="133">
        <f t="shared" si="3"/>
        <v>0</v>
      </c>
      <c r="H150" s="731"/>
      <c r="I150" s="302"/>
      <c r="J150" s="303"/>
      <c r="K150" s="304"/>
    </row>
    <row r="151" spans="1:11" s="288" customFormat="1" ht="22.5" hidden="1" customHeight="1">
      <c r="A151" s="734"/>
      <c r="B151" s="307"/>
      <c r="C151" s="312"/>
      <c r="D151" s="45"/>
      <c r="E151" s="46"/>
      <c r="F151" s="47"/>
      <c r="G151" s="133">
        <f t="shared" si="3"/>
        <v>0</v>
      </c>
      <c r="H151" s="731"/>
      <c r="I151" s="302"/>
      <c r="J151" s="303"/>
      <c r="K151" s="304"/>
    </row>
    <row r="152" spans="1:11" s="288" customFormat="1" ht="22.5" hidden="1" customHeight="1">
      <c r="A152" s="734"/>
      <c r="B152" s="307"/>
      <c r="C152" s="312"/>
      <c r="D152" s="45"/>
      <c r="E152" s="46"/>
      <c r="F152" s="47"/>
      <c r="G152" s="133">
        <f t="shared" si="3"/>
        <v>0</v>
      </c>
      <c r="H152" s="731"/>
      <c r="I152" s="302"/>
      <c r="J152" s="303"/>
      <c r="K152" s="304"/>
    </row>
    <row r="153" spans="1:11" s="288" customFormat="1" ht="22.5" hidden="1" customHeight="1">
      <c r="A153" s="734"/>
      <c r="B153" s="307"/>
      <c r="C153" s="312"/>
      <c r="D153" s="45"/>
      <c r="E153" s="46"/>
      <c r="F153" s="47"/>
      <c r="G153" s="133">
        <f t="shared" si="3"/>
        <v>0</v>
      </c>
      <c r="H153" s="731"/>
      <c r="I153" s="302"/>
      <c r="J153" s="303"/>
      <c r="K153" s="304"/>
    </row>
    <row r="154" spans="1:11" s="288" customFormat="1" ht="22.5" hidden="1" customHeight="1">
      <c r="A154" s="735"/>
      <c r="B154" s="309"/>
      <c r="C154" s="313"/>
      <c r="D154" s="51"/>
      <c r="E154" s="52"/>
      <c r="F154" s="47"/>
      <c r="G154" s="133">
        <f t="shared" si="3"/>
        <v>0</v>
      </c>
      <c r="H154" s="732"/>
      <c r="I154" s="302"/>
      <c r="J154" s="303"/>
      <c r="K154" s="304"/>
    </row>
    <row r="155" spans="1:11" s="288" customFormat="1" ht="22.5" hidden="1" customHeight="1">
      <c r="A155" s="733">
        <v>25</v>
      </c>
      <c r="B155" s="300" t="e">
        <f>IF('Mau A1'!#REF!="","",'Mau A1'!#REF!)</f>
        <v>#REF!</v>
      </c>
      <c r="C155" s="301" t="e">
        <f>IF('Mau A1'!#REF!="","",'Mau A1'!#REF!)</f>
        <v>#REF!</v>
      </c>
      <c r="D155" s="45"/>
      <c r="E155" s="46"/>
      <c r="F155" s="47"/>
      <c r="G155" s="133">
        <f t="shared" si="3"/>
        <v>0</v>
      </c>
      <c r="H155" s="730">
        <f>SUM(G155:G160)</f>
        <v>0</v>
      </c>
      <c r="I155" s="302"/>
      <c r="J155" s="303"/>
      <c r="K155" s="304"/>
    </row>
    <row r="156" spans="1:11" s="288" customFormat="1" ht="22.5" hidden="1" customHeight="1">
      <c r="A156" s="734"/>
      <c r="B156" s="305"/>
      <c r="C156" s="311"/>
      <c r="D156" s="51"/>
      <c r="E156" s="52"/>
      <c r="F156" s="47"/>
      <c r="G156" s="133">
        <f t="shared" si="3"/>
        <v>0</v>
      </c>
      <c r="H156" s="731"/>
      <c r="I156" s="302"/>
      <c r="J156" s="303"/>
      <c r="K156" s="304"/>
    </row>
    <row r="157" spans="1:11" s="288" customFormat="1" ht="22.5" hidden="1" customHeight="1">
      <c r="A157" s="734"/>
      <c r="B157" s="307"/>
      <c r="C157" s="312"/>
      <c r="D157" s="45"/>
      <c r="E157" s="46"/>
      <c r="F157" s="47"/>
      <c r="G157" s="133">
        <f t="shared" si="3"/>
        <v>0</v>
      </c>
      <c r="H157" s="731"/>
      <c r="I157" s="302"/>
      <c r="J157" s="303"/>
      <c r="K157" s="304"/>
    </row>
    <row r="158" spans="1:11" s="288" customFormat="1" ht="22.5" hidden="1" customHeight="1">
      <c r="A158" s="734"/>
      <c r="B158" s="307"/>
      <c r="C158" s="312"/>
      <c r="D158" s="45"/>
      <c r="E158" s="46"/>
      <c r="F158" s="47"/>
      <c r="G158" s="133">
        <f t="shared" si="3"/>
        <v>0</v>
      </c>
      <c r="H158" s="731"/>
      <c r="I158" s="302"/>
      <c r="J158" s="303"/>
      <c r="K158" s="304"/>
    </row>
    <row r="159" spans="1:11" s="288" customFormat="1" ht="22.5" hidden="1" customHeight="1">
      <c r="A159" s="734"/>
      <c r="B159" s="307"/>
      <c r="C159" s="312"/>
      <c r="D159" s="45"/>
      <c r="E159" s="46"/>
      <c r="F159" s="47"/>
      <c r="G159" s="133">
        <f t="shared" si="3"/>
        <v>0</v>
      </c>
      <c r="H159" s="731"/>
      <c r="I159" s="302"/>
      <c r="J159" s="303"/>
      <c r="K159" s="304"/>
    </row>
    <row r="160" spans="1:11" s="288" customFormat="1" ht="22.5" hidden="1" customHeight="1">
      <c r="A160" s="735"/>
      <c r="B160" s="309"/>
      <c r="C160" s="313"/>
      <c r="D160" s="51"/>
      <c r="E160" s="52"/>
      <c r="F160" s="47"/>
      <c r="G160" s="133">
        <f t="shared" si="3"/>
        <v>0</v>
      </c>
      <c r="H160" s="732"/>
      <c r="I160" s="302"/>
      <c r="J160" s="303"/>
      <c r="K160" s="304"/>
    </row>
    <row r="161" spans="1:11" s="288" customFormat="1" ht="22.5" hidden="1" customHeight="1">
      <c r="A161" s="733">
        <v>26</v>
      </c>
      <c r="B161" s="300" t="e">
        <f>IF('Mau A1'!#REF!="","",'Mau A1'!#REF!)</f>
        <v>#REF!</v>
      </c>
      <c r="C161" s="301" t="e">
        <f>IF('Mau A1'!#REF!="","",'Mau A1'!#REF!)</f>
        <v>#REF!</v>
      </c>
      <c r="D161" s="45"/>
      <c r="E161" s="46"/>
      <c r="F161" s="47"/>
      <c r="G161" s="133">
        <f t="shared" si="3"/>
        <v>0</v>
      </c>
      <c r="H161" s="730">
        <f>SUM(G161:G166)</f>
        <v>0</v>
      </c>
      <c r="I161" s="302"/>
      <c r="J161" s="303"/>
      <c r="K161" s="304"/>
    </row>
    <row r="162" spans="1:11" s="288" customFormat="1" ht="22.5" hidden="1" customHeight="1">
      <c r="A162" s="734"/>
      <c r="B162" s="305"/>
      <c r="C162" s="311"/>
      <c r="D162" s="51"/>
      <c r="E162" s="52"/>
      <c r="F162" s="47"/>
      <c r="G162" s="133">
        <f t="shared" si="3"/>
        <v>0</v>
      </c>
      <c r="H162" s="731"/>
      <c r="I162" s="302"/>
      <c r="J162" s="303"/>
      <c r="K162" s="304"/>
    </row>
    <row r="163" spans="1:11" s="288" customFormat="1" ht="22.5" hidden="1" customHeight="1">
      <c r="A163" s="734"/>
      <c r="B163" s="307"/>
      <c r="C163" s="312"/>
      <c r="D163" s="45"/>
      <c r="E163" s="46"/>
      <c r="F163" s="47"/>
      <c r="G163" s="133">
        <f t="shared" si="3"/>
        <v>0</v>
      </c>
      <c r="H163" s="731"/>
      <c r="I163" s="302"/>
      <c r="J163" s="303"/>
      <c r="K163" s="304"/>
    </row>
    <row r="164" spans="1:11" s="288" customFormat="1" ht="22.5" hidden="1" customHeight="1">
      <c r="A164" s="734"/>
      <c r="B164" s="307"/>
      <c r="C164" s="312"/>
      <c r="D164" s="45"/>
      <c r="E164" s="46"/>
      <c r="F164" s="47"/>
      <c r="G164" s="133">
        <f t="shared" si="3"/>
        <v>0</v>
      </c>
      <c r="H164" s="731"/>
      <c r="I164" s="302"/>
      <c r="J164" s="303"/>
      <c r="K164" s="304"/>
    </row>
    <row r="165" spans="1:11" s="288" customFormat="1" ht="22.5" hidden="1" customHeight="1">
      <c r="A165" s="734"/>
      <c r="B165" s="307"/>
      <c r="C165" s="312"/>
      <c r="D165" s="45"/>
      <c r="E165" s="46"/>
      <c r="F165" s="47"/>
      <c r="G165" s="133">
        <f t="shared" si="3"/>
        <v>0</v>
      </c>
      <c r="H165" s="731"/>
      <c r="I165" s="302"/>
      <c r="J165" s="303"/>
      <c r="K165" s="304"/>
    </row>
    <row r="166" spans="1:11" s="288" customFormat="1" ht="22.5" hidden="1" customHeight="1">
      <c r="A166" s="735"/>
      <c r="B166" s="309"/>
      <c r="C166" s="313"/>
      <c r="D166" s="51"/>
      <c r="E166" s="52"/>
      <c r="F166" s="47"/>
      <c r="G166" s="133">
        <f t="shared" si="3"/>
        <v>0</v>
      </c>
      <c r="H166" s="732"/>
      <c r="I166" s="302"/>
      <c r="J166" s="303"/>
      <c r="K166" s="304"/>
    </row>
    <row r="167" spans="1:11" s="288" customFormat="1" ht="22.5" hidden="1" customHeight="1">
      <c r="A167" s="733">
        <v>27</v>
      </c>
      <c r="B167" s="300" t="e">
        <f>IF('Mau A1'!#REF!="","",'Mau A1'!#REF!)</f>
        <v>#REF!</v>
      </c>
      <c r="C167" s="301" t="e">
        <f>IF('Mau A1'!#REF!="","",'Mau A1'!#REF!)</f>
        <v>#REF!</v>
      </c>
      <c r="D167" s="45"/>
      <c r="E167" s="46"/>
      <c r="F167" s="47"/>
      <c r="G167" s="133">
        <f t="shared" si="3"/>
        <v>0</v>
      </c>
      <c r="H167" s="730">
        <f>SUM(G167:G172)</f>
        <v>0</v>
      </c>
      <c r="I167" s="302"/>
      <c r="J167" s="303"/>
      <c r="K167" s="304"/>
    </row>
    <row r="168" spans="1:11" s="288" customFormat="1" ht="22.5" hidden="1" customHeight="1">
      <c r="A168" s="734"/>
      <c r="B168" s="305"/>
      <c r="C168" s="311"/>
      <c r="D168" s="51"/>
      <c r="E168" s="52"/>
      <c r="F168" s="47"/>
      <c r="G168" s="133">
        <f t="shared" si="3"/>
        <v>0</v>
      </c>
      <c r="H168" s="731"/>
      <c r="I168" s="302"/>
      <c r="J168" s="303"/>
      <c r="K168" s="304"/>
    </row>
    <row r="169" spans="1:11" s="288" customFormat="1" ht="22.5" hidden="1" customHeight="1">
      <c r="A169" s="734"/>
      <c r="B169" s="307"/>
      <c r="C169" s="312"/>
      <c r="D169" s="45"/>
      <c r="E169" s="46"/>
      <c r="F169" s="47"/>
      <c r="G169" s="133">
        <f t="shared" si="3"/>
        <v>0</v>
      </c>
      <c r="H169" s="731"/>
      <c r="I169" s="302"/>
      <c r="J169" s="303"/>
      <c r="K169" s="304"/>
    </row>
    <row r="170" spans="1:11" s="288" customFormat="1" ht="22.5" hidden="1" customHeight="1">
      <c r="A170" s="734"/>
      <c r="B170" s="307"/>
      <c r="C170" s="312"/>
      <c r="D170" s="45"/>
      <c r="E170" s="46"/>
      <c r="F170" s="47"/>
      <c r="G170" s="133">
        <f t="shared" si="3"/>
        <v>0</v>
      </c>
      <c r="H170" s="731"/>
      <c r="I170" s="302"/>
      <c r="J170" s="303"/>
      <c r="K170" s="304"/>
    </row>
    <row r="171" spans="1:11" s="288" customFormat="1" ht="22.5" hidden="1" customHeight="1">
      <c r="A171" s="734"/>
      <c r="B171" s="307"/>
      <c r="C171" s="312"/>
      <c r="D171" s="45"/>
      <c r="E171" s="46"/>
      <c r="F171" s="47"/>
      <c r="G171" s="133">
        <f t="shared" si="3"/>
        <v>0</v>
      </c>
      <c r="H171" s="731"/>
      <c r="I171" s="302"/>
      <c r="J171" s="303"/>
      <c r="K171" s="304"/>
    </row>
    <row r="172" spans="1:11" s="288" customFormat="1" ht="22.5" hidden="1" customHeight="1">
      <c r="A172" s="735"/>
      <c r="B172" s="309"/>
      <c r="C172" s="313"/>
      <c r="D172" s="51"/>
      <c r="E172" s="52"/>
      <c r="F172" s="47"/>
      <c r="G172" s="133">
        <f t="shared" si="3"/>
        <v>0</v>
      </c>
      <c r="H172" s="732"/>
      <c r="I172" s="302"/>
      <c r="J172" s="303"/>
      <c r="K172" s="304"/>
    </row>
    <row r="173" spans="1:11" s="288" customFormat="1" ht="22.5" hidden="1" customHeight="1">
      <c r="A173" s="733">
        <v>28</v>
      </c>
      <c r="B173" s="300" t="e">
        <f>IF('Mau A1'!#REF!="","",'Mau A1'!#REF!)</f>
        <v>#REF!</v>
      </c>
      <c r="C173" s="301" t="e">
        <f>IF('Mau A1'!#REF!="","",'Mau A1'!#REF!)</f>
        <v>#REF!</v>
      </c>
      <c r="D173" s="45"/>
      <c r="E173" s="46"/>
      <c r="F173" s="47"/>
      <c r="G173" s="133">
        <f t="shared" si="3"/>
        <v>0</v>
      </c>
      <c r="H173" s="730">
        <f>SUM(G173:G178)</f>
        <v>0</v>
      </c>
      <c r="I173" s="302"/>
      <c r="J173" s="303"/>
      <c r="K173" s="304"/>
    </row>
    <row r="174" spans="1:11" s="288" customFormat="1" ht="22.5" hidden="1" customHeight="1">
      <c r="A174" s="734"/>
      <c r="B174" s="305"/>
      <c r="C174" s="311"/>
      <c r="D174" s="51"/>
      <c r="E174" s="52"/>
      <c r="F174" s="47"/>
      <c r="G174" s="133">
        <f t="shared" si="3"/>
        <v>0</v>
      </c>
      <c r="H174" s="731"/>
      <c r="I174" s="302"/>
      <c r="J174" s="303"/>
      <c r="K174" s="304"/>
    </row>
    <row r="175" spans="1:11" s="288" customFormat="1" ht="22.5" hidden="1" customHeight="1">
      <c r="A175" s="734"/>
      <c r="B175" s="307"/>
      <c r="C175" s="312"/>
      <c r="D175" s="45"/>
      <c r="E175" s="46"/>
      <c r="F175" s="47"/>
      <c r="G175" s="133">
        <f t="shared" si="3"/>
        <v>0</v>
      </c>
      <c r="H175" s="731"/>
      <c r="I175" s="302"/>
      <c r="J175" s="303"/>
      <c r="K175" s="304"/>
    </row>
    <row r="176" spans="1:11" s="288" customFormat="1" ht="22.5" hidden="1" customHeight="1">
      <c r="A176" s="734"/>
      <c r="B176" s="307"/>
      <c r="C176" s="312"/>
      <c r="D176" s="45"/>
      <c r="E176" s="46"/>
      <c r="F176" s="47"/>
      <c r="G176" s="133">
        <f t="shared" si="3"/>
        <v>0</v>
      </c>
      <c r="H176" s="731"/>
      <c r="I176" s="302"/>
      <c r="J176" s="303"/>
      <c r="K176" s="304"/>
    </row>
    <row r="177" spans="1:11" s="288" customFormat="1" ht="22.5" hidden="1" customHeight="1">
      <c r="A177" s="734"/>
      <c r="B177" s="307"/>
      <c r="C177" s="312"/>
      <c r="D177" s="45"/>
      <c r="E177" s="46"/>
      <c r="F177" s="47"/>
      <c r="G177" s="133">
        <f t="shared" si="3"/>
        <v>0</v>
      </c>
      <c r="H177" s="731"/>
      <c r="I177" s="302"/>
      <c r="J177" s="303"/>
      <c r="K177" s="304"/>
    </row>
    <row r="178" spans="1:11" s="288" customFormat="1" ht="22.5" hidden="1" customHeight="1">
      <c r="A178" s="735"/>
      <c r="B178" s="309"/>
      <c r="C178" s="313"/>
      <c r="D178" s="51"/>
      <c r="E178" s="52"/>
      <c r="F178" s="47"/>
      <c r="G178" s="133">
        <f t="shared" si="3"/>
        <v>0</v>
      </c>
      <c r="H178" s="732"/>
      <c r="I178" s="302"/>
      <c r="J178" s="303"/>
      <c r="K178" s="304"/>
    </row>
    <row r="179" spans="1:11" s="288" customFormat="1" ht="22.5" hidden="1" customHeight="1">
      <c r="A179" s="733">
        <v>29</v>
      </c>
      <c r="B179" s="300" t="e">
        <f>IF('Mau A1'!#REF!="","",'Mau A1'!#REF!)</f>
        <v>#REF!</v>
      </c>
      <c r="C179" s="301" t="e">
        <f>IF('Mau A1'!#REF!="","",'Mau A1'!#REF!)</f>
        <v>#REF!</v>
      </c>
      <c r="D179" s="45"/>
      <c r="E179" s="46"/>
      <c r="F179" s="47"/>
      <c r="G179" s="133">
        <f t="shared" si="3"/>
        <v>0</v>
      </c>
      <c r="H179" s="730">
        <f>SUM(G179:G184)</f>
        <v>0</v>
      </c>
      <c r="I179" s="302"/>
      <c r="J179" s="303"/>
      <c r="K179" s="304"/>
    </row>
    <row r="180" spans="1:11" s="288" customFormat="1" ht="22.5" hidden="1" customHeight="1">
      <c r="A180" s="734"/>
      <c r="B180" s="305"/>
      <c r="C180" s="311"/>
      <c r="D180" s="51"/>
      <c r="E180" s="52"/>
      <c r="F180" s="47"/>
      <c r="G180" s="133">
        <f t="shared" si="3"/>
        <v>0</v>
      </c>
      <c r="H180" s="731"/>
      <c r="I180" s="302"/>
      <c r="J180" s="303"/>
      <c r="K180" s="304"/>
    </row>
    <row r="181" spans="1:11" s="288" customFormat="1" ht="22.5" hidden="1" customHeight="1">
      <c r="A181" s="734"/>
      <c r="B181" s="307"/>
      <c r="C181" s="312"/>
      <c r="D181" s="45"/>
      <c r="E181" s="46"/>
      <c r="F181" s="47"/>
      <c r="G181" s="133">
        <f t="shared" si="3"/>
        <v>0</v>
      </c>
      <c r="H181" s="731"/>
      <c r="I181" s="302"/>
      <c r="J181" s="303"/>
      <c r="K181" s="304"/>
    </row>
    <row r="182" spans="1:11" s="288" customFormat="1" ht="22.5" hidden="1" customHeight="1">
      <c r="A182" s="734"/>
      <c r="B182" s="307"/>
      <c r="C182" s="312"/>
      <c r="D182" s="45"/>
      <c r="E182" s="46"/>
      <c r="F182" s="47"/>
      <c r="G182" s="133">
        <f t="shared" si="3"/>
        <v>0</v>
      </c>
      <c r="H182" s="731"/>
      <c r="I182" s="302"/>
      <c r="J182" s="303"/>
      <c r="K182" s="304"/>
    </row>
    <row r="183" spans="1:11" s="288" customFormat="1" ht="22.5" hidden="1" customHeight="1">
      <c r="A183" s="734"/>
      <c r="B183" s="307"/>
      <c r="C183" s="312"/>
      <c r="D183" s="45"/>
      <c r="E183" s="46"/>
      <c r="F183" s="47"/>
      <c r="G183" s="133">
        <f t="shared" si="3"/>
        <v>0</v>
      </c>
      <c r="H183" s="731"/>
      <c r="I183" s="302"/>
      <c r="J183" s="303"/>
      <c r="K183" s="304"/>
    </row>
    <row r="184" spans="1:11" s="288" customFormat="1" ht="22.5" hidden="1" customHeight="1">
      <c r="A184" s="735"/>
      <c r="B184" s="309"/>
      <c r="C184" s="313"/>
      <c r="D184" s="51"/>
      <c r="E184" s="52"/>
      <c r="F184" s="47"/>
      <c r="G184" s="133">
        <f t="shared" si="3"/>
        <v>0</v>
      </c>
      <c r="H184" s="732"/>
      <c r="I184" s="302"/>
      <c r="J184" s="303"/>
      <c r="K184" s="304"/>
    </row>
    <row r="185" spans="1:11" s="288" customFormat="1" ht="22.5" hidden="1" customHeight="1">
      <c r="A185" s="733">
        <v>30</v>
      </c>
      <c r="B185" s="300" t="e">
        <f>IF('Mau A1'!#REF!="","",'Mau A1'!#REF!)</f>
        <v>#REF!</v>
      </c>
      <c r="C185" s="301" t="e">
        <f>IF('Mau A1'!#REF!="","",'Mau A1'!#REF!)</f>
        <v>#REF!</v>
      </c>
      <c r="D185" s="45"/>
      <c r="E185" s="46"/>
      <c r="F185" s="47"/>
      <c r="G185" s="133">
        <f t="shared" si="3"/>
        <v>0</v>
      </c>
      <c r="H185" s="730">
        <f>SUM(G185:G190)</f>
        <v>0</v>
      </c>
      <c r="I185" s="302"/>
      <c r="J185" s="303"/>
      <c r="K185" s="304"/>
    </row>
    <row r="186" spans="1:11" s="288" customFormat="1" ht="22.5" hidden="1" customHeight="1">
      <c r="A186" s="734"/>
      <c r="B186" s="305"/>
      <c r="C186" s="311"/>
      <c r="D186" s="51"/>
      <c r="E186" s="52"/>
      <c r="F186" s="47"/>
      <c r="G186" s="133">
        <f t="shared" si="3"/>
        <v>0</v>
      </c>
      <c r="H186" s="731"/>
      <c r="I186" s="302"/>
      <c r="J186" s="303"/>
      <c r="K186" s="304"/>
    </row>
    <row r="187" spans="1:11" s="288" customFormat="1" ht="22.5" hidden="1" customHeight="1">
      <c r="A187" s="734"/>
      <c r="B187" s="307"/>
      <c r="C187" s="312"/>
      <c r="D187" s="45"/>
      <c r="E187" s="46"/>
      <c r="F187" s="47"/>
      <c r="G187" s="133">
        <f t="shared" si="3"/>
        <v>0</v>
      </c>
      <c r="H187" s="731"/>
      <c r="I187" s="302"/>
      <c r="J187" s="303"/>
      <c r="K187" s="304"/>
    </row>
    <row r="188" spans="1:11" s="288" customFormat="1" ht="22.5" hidden="1" customHeight="1">
      <c r="A188" s="734"/>
      <c r="B188" s="307"/>
      <c r="C188" s="312"/>
      <c r="D188" s="45"/>
      <c r="E188" s="46"/>
      <c r="F188" s="47"/>
      <c r="G188" s="133">
        <f t="shared" si="3"/>
        <v>0</v>
      </c>
      <c r="H188" s="731"/>
      <c r="I188" s="302"/>
      <c r="J188" s="303"/>
      <c r="K188" s="304"/>
    </row>
    <row r="189" spans="1:11" s="288" customFormat="1" ht="22.5" hidden="1" customHeight="1">
      <c r="A189" s="734"/>
      <c r="B189" s="307"/>
      <c r="C189" s="312"/>
      <c r="D189" s="45"/>
      <c r="E189" s="46"/>
      <c r="F189" s="47"/>
      <c r="G189" s="133">
        <f t="shared" si="3"/>
        <v>0</v>
      </c>
      <c r="H189" s="731"/>
      <c r="I189" s="302"/>
      <c r="J189" s="303"/>
      <c r="K189" s="304"/>
    </row>
    <row r="190" spans="1:11" s="288" customFormat="1" ht="22.5" hidden="1" customHeight="1">
      <c r="A190" s="735"/>
      <c r="B190" s="309"/>
      <c r="C190" s="313"/>
      <c r="D190" s="51"/>
      <c r="E190" s="52"/>
      <c r="F190" s="47"/>
      <c r="G190" s="133">
        <f t="shared" si="3"/>
        <v>0</v>
      </c>
      <c r="H190" s="732"/>
      <c r="I190" s="302"/>
      <c r="J190" s="303"/>
      <c r="K190" s="304"/>
    </row>
    <row r="191" spans="1:11" s="288" customFormat="1" ht="22.5" hidden="1" customHeight="1">
      <c r="A191" s="733">
        <v>31</v>
      </c>
      <c r="B191" s="300" t="e">
        <f>IF('Mau A1'!#REF!="","",'Mau A1'!#REF!)</f>
        <v>#REF!</v>
      </c>
      <c r="C191" s="301" t="e">
        <f>IF('Mau A1'!#REF!="","",'Mau A1'!#REF!)</f>
        <v>#REF!</v>
      </c>
      <c r="D191" s="45"/>
      <c r="E191" s="46"/>
      <c r="F191" s="47"/>
      <c r="G191" s="133">
        <f t="shared" si="3"/>
        <v>0</v>
      </c>
      <c r="H191" s="730">
        <f>SUM(G191:G196)</f>
        <v>0</v>
      </c>
      <c r="I191" s="302"/>
      <c r="J191" s="303"/>
      <c r="K191" s="304"/>
    </row>
    <row r="192" spans="1:11" s="288" customFormat="1" ht="22.5" hidden="1" customHeight="1">
      <c r="A192" s="734"/>
      <c r="B192" s="305"/>
      <c r="C192" s="311"/>
      <c r="D192" s="51"/>
      <c r="E192" s="52"/>
      <c r="F192" s="47"/>
      <c r="G192" s="133">
        <f t="shared" si="3"/>
        <v>0</v>
      </c>
      <c r="H192" s="731"/>
      <c r="I192" s="302"/>
      <c r="J192" s="303"/>
      <c r="K192" s="304"/>
    </row>
    <row r="193" spans="1:11" s="288" customFormat="1" ht="22.5" hidden="1" customHeight="1">
      <c r="A193" s="734"/>
      <c r="B193" s="307"/>
      <c r="C193" s="312"/>
      <c r="D193" s="45"/>
      <c r="E193" s="46"/>
      <c r="F193" s="47"/>
      <c r="G193" s="133">
        <f t="shared" si="3"/>
        <v>0</v>
      </c>
      <c r="H193" s="731"/>
      <c r="I193" s="302"/>
      <c r="J193" s="303"/>
      <c r="K193" s="304"/>
    </row>
    <row r="194" spans="1:11" s="288" customFormat="1" ht="22.5" hidden="1" customHeight="1">
      <c r="A194" s="734"/>
      <c r="B194" s="307"/>
      <c r="C194" s="312"/>
      <c r="D194" s="45"/>
      <c r="E194" s="46"/>
      <c r="F194" s="47"/>
      <c r="G194" s="133">
        <f t="shared" si="3"/>
        <v>0</v>
      </c>
      <c r="H194" s="731"/>
      <c r="I194" s="302"/>
      <c r="J194" s="303"/>
      <c r="K194" s="304"/>
    </row>
    <row r="195" spans="1:11" s="288" customFormat="1" ht="22.5" hidden="1" customHeight="1">
      <c r="A195" s="734"/>
      <c r="B195" s="307"/>
      <c r="C195" s="312"/>
      <c r="D195" s="45"/>
      <c r="E195" s="46"/>
      <c r="F195" s="47"/>
      <c r="G195" s="133">
        <f t="shared" si="3"/>
        <v>0</v>
      </c>
      <c r="H195" s="731"/>
      <c r="I195" s="302"/>
      <c r="J195" s="303"/>
      <c r="K195" s="304"/>
    </row>
    <row r="196" spans="1:11" s="288" customFormat="1" ht="22.5" hidden="1" customHeight="1">
      <c r="A196" s="735"/>
      <c r="B196" s="309"/>
      <c r="C196" s="313"/>
      <c r="D196" s="51"/>
      <c r="E196" s="52"/>
      <c r="F196" s="47"/>
      <c r="G196" s="133">
        <f t="shared" si="3"/>
        <v>0</v>
      </c>
      <c r="H196" s="732"/>
      <c r="I196" s="302"/>
      <c r="J196" s="303"/>
      <c r="K196" s="304"/>
    </row>
    <row r="197" spans="1:11" s="288" customFormat="1" ht="22.5" hidden="1" customHeight="1">
      <c r="A197" s="733">
        <v>32</v>
      </c>
      <c r="B197" s="300" t="e">
        <f>IF('Mau A1'!#REF!="","",'Mau A1'!#REF!)</f>
        <v>#REF!</v>
      </c>
      <c r="C197" s="301" t="e">
        <f>IF('Mau A1'!#REF!="","",'Mau A1'!#REF!)</f>
        <v>#REF!</v>
      </c>
      <c r="D197" s="45"/>
      <c r="E197" s="46"/>
      <c r="F197" s="47"/>
      <c r="G197" s="133">
        <f t="shared" si="3"/>
        <v>0</v>
      </c>
      <c r="H197" s="730">
        <f>SUM(G197:G202)</f>
        <v>0</v>
      </c>
      <c r="I197" s="302"/>
      <c r="J197" s="303"/>
      <c r="K197" s="304"/>
    </row>
    <row r="198" spans="1:11" s="288" customFormat="1" ht="22.5" hidden="1" customHeight="1">
      <c r="A198" s="734"/>
      <c r="B198" s="305"/>
      <c r="C198" s="311"/>
      <c r="D198" s="51"/>
      <c r="E198" s="52"/>
      <c r="F198" s="47"/>
      <c r="G198" s="133">
        <f t="shared" si="3"/>
        <v>0</v>
      </c>
      <c r="H198" s="731"/>
      <c r="I198" s="302"/>
      <c r="J198" s="303"/>
      <c r="K198" s="304"/>
    </row>
    <row r="199" spans="1:11" s="288" customFormat="1" ht="22.5" hidden="1" customHeight="1">
      <c r="A199" s="734"/>
      <c r="B199" s="307"/>
      <c r="C199" s="312"/>
      <c r="D199" s="45"/>
      <c r="E199" s="46"/>
      <c r="F199" s="47"/>
      <c r="G199" s="133">
        <f t="shared" si="3"/>
        <v>0</v>
      </c>
      <c r="H199" s="731"/>
      <c r="I199" s="302"/>
      <c r="J199" s="303"/>
      <c r="K199" s="304"/>
    </row>
    <row r="200" spans="1:11" s="288" customFormat="1" ht="22.5" hidden="1" customHeight="1">
      <c r="A200" s="734"/>
      <c r="B200" s="307"/>
      <c r="C200" s="312"/>
      <c r="D200" s="45"/>
      <c r="E200" s="46"/>
      <c r="F200" s="47"/>
      <c r="G200" s="133">
        <f t="shared" si="3"/>
        <v>0</v>
      </c>
      <c r="H200" s="731"/>
      <c r="I200" s="302"/>
      <c r="J200" s="303"/>
      <c r="K200" s="304"/>
    </row>
    <row r="201" spans="1:11" s="288" customFormat="1" ht="22.5" hidden="1" customHeight="1">
      <c r="A201" s="734"/>
      <c r="B201" s="307"/>
      <c r="C201" s="312"/>
      <c r="D201" s="45"/>
      <c r="E201" s="46"/>
      <c r="F201" s="47"/>
      <c r="G201" s="133">
        <f t="shared" si="3"/>
        <v>0</v>
      </c>
      <c r="H201" s="731"/>
      <c r="I201" s="302"/>
      <c r="J201" s="303"/>
      <c r="K201" s="304"/>
    </row>
    <row r="202" spans="1:11" s="288" customFormat="1" ht="22.5" hidden="1" customHeight="1">
      <c r="A202" s="735"/>
      <c r="B202" s="309"/>
      <c r="C202" s="313"/>
      <c r="D202" s="51"/>
      <c r="E202" s="52"/>
      <c r="F202" s="47"/>
      <c r="G202" s="133">
        <f t="shared" si="3"/>
        <v>0</v>
      </c>
      <c r="H202" s="732"/>
      <c r="I202" s="302"/>
      <c r="J202" s="303"/>
      <c r="K202" s="304"/>
    </row>
    <row r="203" spans="1:11" s="288" customFormat="1" ht="22.5" hidden="1" customHeight="1">
      <c r="A203" s="733">
        <v>33</v>
      </c>
      <c r="B203" s="300" t="e">
        <f>IF('Mau A1'!#REF!="","",'Mau A1'!#REF!)</f>
        <v>#REF!</v>
      </c>
      <c r="C203" s="301" t="e">
        <f>IF('Mau A1'!#REF!="","",'Mau A1'!#REF!)</f>
        <v>#REF!</v>
      </c>
      <c r="D203" s="45"/>
      <c r="E203" s="46"/>
      <c r="F203" s="47"/>
      <c r="G203" s="133">
        <f t="shared" si="3"/>
        <v>0</v>
      </c>
      <c r="H203" s="730">
        <f>SUM(G203:G208)</f>
        <v>0</v>
      </c>
      <c r="I203" s="302"/>
      <c r="J203" s="303"/>
      <c r="K203" s="304"/>
    </row>
    <row r="204" spans="1:11" s="288" customFormat="1" ht="22.5" hidden="1" customHeight="1">
      <c r="A204" s="734"/>
      <c r="B204" s="305"/>
      <c r="C204" s="311"/>
      <c r="D204" s="51"/>
      <c r="E204" s="52"/>
      <c r="F204" s="47"/>
      <c r="G204" s="133">
        <f t="shared" si="3"/>
        <v>0</v>
      </c>
      <c r="H204" s="731"/>
      <c r="I204" s="302"/>
      <c r="J204" s="303"/>
      <c r="K204" s="304"/>
    </row>
    <row r="205" spans="1:11" s="288" customFormat="1" ht="22.5" hidden="1" customHeight="1">
      <c r="A205" s="734"/>
      <c r="B205" s="307"/>
      <c r="C205" s="312"/>
      <c r="D205" s="45"/>
      <c r="E205" s="46"/>
      <c r="F205" s="47"/>
      <c r="G205" s="133">
        <f t="shared" si="3"/>
        <v>0</v>
      </c>
      <c r="H205" s="731"/>
      <c r="I205" s="302"/>
      <c r="J205" s="303"/>
      <c r="K205" s="304"/>
    </row>
    <row r="206" spans="1:11" s="288" customFormat="1" ht="22.5" hidden="1" customHeight="1">
      <c r="A206" s="734"/>
      <c r="B206" s="307"/>
      <c r="C206" s="312"/>
      <c r="D206" s="45"/>
      <c r="E206" s="46"/>
      <c r="F206" s="47"/>
      <c r="G206" s="133">
        <f t="shared" si="3"/>
        <v>0</v>
      </c>
      <c r="H206" s="731"/>
      <c r="I206" s="302"/>
      <c r="J206" s="303"/>
      <c r="K206" s="304"/>
    </row>
    <row r="207" spans="1:11" s="288" customFormat="1" ht="22.5" hidden="1" customHeight="1">
      <c r="A207" s="734"/>
      <c r="B207" s="307"/>
      <c r="C207" s="312"/>
      <c r="D207" s="45"/>
      <c r="E207" s="46"/>
      <c r="F207" s="47"/>
      <c r="G207" s="133">
        <f t="shared" si="3"/>
        <v>0</v>
      </c>
      <c r="H207" s="731"/>
      <c r="I207" s="302"/>
      <c r="J207" s="303"/>
      <c r="K207" s="304"/>
    </row>
    <row r="208" spans="1:11" s="288" customFormat="1" ht="22.5" hidden="1" customHeight="1">
      <c r="A208" s="735"/>
      <c r="B208" s="309"/>
      <c r="C208" s="313"/>
      <c r="D208" s="51"/>
      <c r="E208" s="52"/>
      <c r="F208" s="47"/>
      <c r="G208" s="133">
        <f t="shared" si="3"/>
        <v>0</v>
      </c>
      <c r="H208" s="732"/>
      <c r="I208" s="302"/>
      <c r="J208" s="303"/>
      <c r="K208" s="304"/>
    </row>
    <row r="209" spans="1:11" s="288" customFormat="1" ht="22.5" hidden="1" customHeight="1">
      <c r="A209" s="733">
        <v>34</v>
      </c>
      <c r="B209" s="300" t="e">
        <f>IF('Mau A1'!#REF!="","",'Mau A1'!#REF!)</f>
        <v>#REF!</v>
      </c>
      <c r="C209" s="301" t="e">
        <f>IF('Mau A1'!#REF!="","",'Mau A1'!#REF!)</f>
        <v>#REF!</v>
      </c>
      <c r="D209" s="45"/>
      <c r="E209" s="46"/>
      <c r="F209" s="47"/>
      <c r="G209" s="133">
        <f t="shared" si="3"/>
        <v>0</v>
      </c>
      <c r="H209" s="730">
        <f>SUM(G209:G214)</f>
        <v>0</v>
      </c>
      <c r="I209" s="302"/>
      <c r="J209" s="303"/>
      <c r="K209" s="304"/>
    </row>
    <row r="210" spans="1:11" s="288" customFormat="1" ht="22.5" hidden="1" customHeight="1">
      <c r="A210" s="734"/>
      <c r="B210" s="305"/>
      <c r="C210" s="311"/>
      <c r="D210" s="51"/>
      <c r="E210" s="52"/>
      <c r="F210" s="47"/>
      <c r="G210" s="133">
        <f t="shared" ref="G210:G310" si="4">IF(OR(E210="",F210=""),0,ROUND((F210*4)/E210,1))</f>
        <v>0</v>
      </c>
      <c r="H210" s="731"/>
      <c r="I210" s="302"/>
      <c r="J210" s="303"/>
      <c r="K210" s="304"/>
    </row>
    <row r="211" spans="1:11" s="288" customFormat="1" ht="22.5" hidden="1" customHeight="1">
      <c r="A211" s="734"/>
      <c r="B211" s="307"/>
      <c r="C211" s="312"/>
      <c r="D211" s="45"/>
      <c r="E211" s="46"/>
      <c r="F211" s="47"/>
      <c r="G211" s="133">
        <f t="shared" si="4"/>
        <v>0</v>
      </c>
      <c r="H211" s="731"/>
      <c r="I211" s="302"/>
      <c r="J211" s="303"/>
      <c r="K211" s="304"/>
    </row>
    <row r="212" spans="1:11" s="288" customFormat="1" ht="22.5" hidden="1" customHeight="1">
      <c r="A212" s="734"/>
      <c r="B212" s="307"/>
      <c r="C212" s="312"/>
      <c r="D212" s="45"/>
      <c r="E212" s="46"/>
      <c r="F212" s="47"/>
      <c r="G212" s="133">
        <f t="shared" si="4"/>
        <v>0</v>
      </c>
      <c r="H212" s="731"/>
      <c r="I212" s="302"/>
      <c r="J212" s="303"/>
      <c r="K212" s="304"/>
    </row>
    <row r="213" spans="1:11" s="288" customFormat="1" ht="22.5" hidden="1" customHeight="1">
      <c r="A213" s="734"/>
      <c r="B213" s="307"/>
      <c r="C213" s="312"/>
      <c r="D213" s="45"/>
      <c r="E213" s="46"/>
      <c r="F213" s="47"/>
      <c r="G213" s="133">
        <f t="shared" si="4"/>
        <v>0</v>
      </c>
      <c r="H213" s="731"/>
      <c r="I213" s="302"/>
      <c r="J213" s="303"/>
      <c r="K213" s="304"/>
    </row>
    <row r="214" spans="1:11" s="288" customFormat="1" ht="22.5" hidden="1" customHeight="1">
      <c r="A214" s="735"/>
      <c r="B214" s="309"/>
      <c r="C214" s="313"/>
      <c r="D214" s="51"/>
      <c r="E214" s="52"/>
      <c r="F214" s="47"/>
      <c r="G214" s="133">
        <f t="shared" si="4"/>
        <v>0</v>
      </c>
      <c r="H214" s="732"/>
      <c r="I214" s="302"/>
      <c r="J214" s="303"/>
      <c r="K214" s="304"/>
    </row>
    <row r="215" spans="1:11" s="288" customFormat="1" ht="22.5" hidden="1" customHeight="1">
      <c r="A215" s="733">
        <v>35</v>
      </c>
      <c r="B215" s="300" t="e">
        <f>IF('Mau A1'!#REF!="","",'Mau A1'!#REF!)</f>
        <v>#REF!</v>
      </c>
      <c r="C215" s="301" t="e">
        <f>IF('Mau A1'!#REF!="","",'Mau A1'!#REF!)</f>
        <v>#REF!</v>
      </c>
      <c r="D215" s="45"/>
      <c r="E215" s="46"/>
      <c r="F215" s="47"/>
      <c r="G215" s="133">
        <f t="shared" si="4"/>
        <v>0</v>
      </c>
      <c r="H215" s="730">
        <f>SUM(G215:G220)</f>
        <v>0</v>
      </c>
      <c r="I215" s="302"/>
      <c r="J215" s="303"/>
      <c r="K215" s="304"/>
    </row>
    <row r="216" spans="1:11" s="288" customFormat="1" ht="22.5" hidden="1" customHeight="1">
      <c r="A216" s="734"/>
      <c r="B216" s="305"/>
      <c r="C216" s="311"/>
      <c r="D216" s="51"/>
      <c r="E216" s="52"/>
      <c r="F216" s="47"/>
      <c r="G216" s="133">
        <f t="shared" si="4"/>
        <v>0</v>
      </c>
      <c r="H216" s="731"/>
      <c r="I216" s="302"/>
      <c r="J216" s="303"/>
      <c r="K216" s="304"/>
    </row>
    <row r="217" spans="1:11" s="288" customFormat="1" ht="22.5" hidden="1" customHeight="1">
      <c r="A217" s="734"/>
      <c r="B217" s="307"/>
      <c r="C217" s="312"/>
      <c r="D217" s="45"/>
      <c r="E217" s="46"/>
      <c r="F217" s="47"/>
      <c r="G217" s="133">
        <f t="shared" si="4"/>
        <v>0</v>
      </c>
      <c r="H217" s="731"/>
      <c r="I217" s="302"/>
      <c r="J217" s="303"/>
      <c r="K217" s="304"/>
    </row>
    <row r="218" spans="1:11" s="288" customFormat="1" ht="22.5" hidden="1" customHeight="1">
      <c r="A218" s="734"/>
      <c r="B218" s="307"/>
      <c r="C218" s="312"/>
      <c r="D218" s="45"/>
      <c r="E218" s="46"/>
      <c r="F218" s="47"/>
      <c r="G218" s="133">
        <f t="shared" si="4"/>
        <v>0</v>
      </c>
      <c r="H218" s="731"/>
      <c r="I218" s="302"/>
      <c r="J218" s="303"/>
      <c r="K218" s="304"/>
    </row>
    <row r="219" spans="1:11" s="288" customFormat="1" ht="22.5" hidden="1" customHeight="1">
      <c r="A219" s="734"/>
      <c r="B219" s="307"/>
      <c r="C219" s="312"/>
      <c r="D219" s="45"/>
      <c r="E219" s="46"/>
      <c r="F219" s="47"/>
      <c r="G219" s="133">
        <f t="shared" si="4"/>
        <v>0</v>
      </c>
      <c r="H219" s="731"/>
      <c r="I219" s="302"/>
      <c r="J219" s="303"/>
      <c r="K219" s="304"/>
    </row>
    <row r="220" spans="1:11" s="288" customFormat="1" ht="22.5" hidden="1" customHeight="1">
      <c r="A220" s="735"/>
      <c r="B220" s="309"/>
      <c r="C220" s="313"/>
      <c r="D220" s="51"/>
      <c r="E220" s="52"/>
      <c r="F220" s="47"/>
      <c r="G220" s="133">
        <f t="shared" si="4"/>
        <v>0</v>
      </c>
      <c r="H220" s="732"/>
      <c r="I220" s="302"/>
      <c r="J220" s="303"/>
      <c r="K220" s="304"/>
    </row>
    <row r="221" spans="1:11" s="288" customFormat="1" ht="22.5" hidden="1" customHeight="1">
      <c r="A221" s="733">
        <v>36</v>
      </c>
      <c r="B221" s="300" t="e">
        <f>IF('Mau A1'!#REF!="","",'Mau A1'!#REF!)</f>
        <v>#REF!</v>
      </c>
      <c r="C221" s="301" t="e">
        <f>IF('Mau A1'!#REF!="","",'Mau A1'!#REF!)</f>
        <v>#REF!</v>
      </c>
      <c r="D221" s="45"/>
      <c r="E221" s="46"/>
      <c r="F221" s="47"/>
      <c r="G221" s="133">
        <f t="shared" si="4"/>
        <v>0</v>
      </c>
      <c r="H221" s="730">
        <f>SUM(G221:G226)</f>
        <v>0</v>
      </c>
      <c r="I221" s="302"/>
      <c r="J221" s="303"/>
      <c r="K221" s="304"/>
    </row>
    <row r="222" spans="1:11" s="288" customFormat="1" ht="22.5" hidden="1" customHeight="1">
      <c r="A222" s="734"/>
      <c r="B222" s="305"/>
      <c r="C222" s="311"/>
      <c r="D222" s="51"/>
      <c r="E222" s="52"/>
      <c r="F222" s="47"/>
      <c r="G222" s="133">
        <f t="shared" si="4"/>
        <v>0</v>
      </c>
      <c r="H222" s="731"/>
      <c r="I222" s="302"/>
      <c r="J222" s="303"/>
      <c r="K222" s="304"/>
    </row>
    <row r="223" spans="1:11" s="288" customFormat="1" ht="22.5" hidden="1" customHeight="1">
      <c r="A223" s="734"/>
      <c r="B223" s="307"/>
      <c r="C223" s="312"/>
      <c r="D223" s="45"/>
      <c r="E223" s="46"/>
      <c r="F223" s="47"/>
      <c r="G223" s="133">
        <f t="shared" si="4"/>
        <v>0</v>
      </c>
      <c r="H223" s="731"/>
      <c r="I223" s="302"/>
      <c r="J223" s="303"/>
      <c r="K223" s="304"/>
    </row>
    <row r="224" spans="1:11" s="288" customFormat="1" ht="22.5" hidden="1" customHeight="1">
      <c r="A224" s="734"/>
      <c r="B224" s="307"/>
      <c r="C224" s="312"/>
      <c r="D224" s="45"/>
      <c r="E224" s="46"/>
      <c r="F224" s="47"/>
      <c r="G224" s="133">
        <f t="shared" si="4"/>
        <v>0</v>
      </c>
      <c r="H224" s="731"/>
      <c r="I224" s="302"/>
      <c r="J224" s="303"/>
      <c r="K224" s="304"/>
    </row>
    <row r="225" spans="1:11" s="288" customFormat="1" ht="22.5" hidden="1" customHeight="1">
      <c r="A225" s="734"/>
      <c r="B225" s="307"/>
      <c r="C225" s="312"/>
      <c r="D225" s="45"/>
      <c r="E225" s="46"/>
      <c r="F225" s="47"/>
      <c r="G225" s="133">
        <f t="shared" si="4"/>
        <v>0</v>
      </c>
      <c r="H225" s="731"/>
      <c r="I225" s="302"/>
      <c r="J225" s="303"/>
      <c r="K225" s="304"/>
    </row>
    <row r="226" spans="1:11" s="288" customFormat="1" ht="22.5" hidden="1" customHeight="1">
      <c r="A226" s="735"/>
      <c r="B226" s="309"/>
      <c r="C226" s="313"/>
      <c r="D226" s="51"/>
      <c r="E226" s="52"/>
      <c r="F226" s="47"/>
      <c r="G226" s="133">
        <f t="shared" si="4"/>
        <v>0</v>
      </c>
      <c r="H226" s="732"/>
      <c r="I226" s="302"/>
      <c r="J226" s="303"/>
      <c r="K226" s="304"/>
    </row>
    <row r="227" spans="1:11" s="288" customFormat="1" ht="22.5" hidden="1" customHeight="1">
      <c r="A227" s="733">
        <v>37</v>
      </c>
      <c r="B227" s="300" t="e">
        <f>IF('Mau A1'!#REF!="","",'Mau A1'!#REF!)</f>
        <v>#REF!</v>
      </c>
      <c r="C227" s="301" t="e">
        <f>IF('Mau A1'!#REF!="","",'Mau A1'!#REF!)</f>
        <v>#REF!</v>
      </c>
      <c r="D227" s="45"/>
      <c r="E227" s="46"/>
      <c r="F227" s="47"/>
      <c r="G227" s="133">
        <f t="shared" si="4"/>
        <v>0</v>
      </c>
      <c r="H227" s="730">
        <f>SUM(G227:G232)</f>
        <v>0</v>
      </c>
      <c r="I227" s="302"/>
      <c r="J227" s="303"/>
      <c r="K227" s="304"/>
    </row>
    <row r="228" spans="1:11" s="288" customFormat="1" ht="22.5" hidden="1" customHeight="1">
      <c r="A228" s="734"/>
      <c r="B228" s="305"/>
      <c r="C228" s="311"/>
      <c r="D228" s="51"/>
      <c r="E228" s="52"/>
      <c r="F228" s="47"/>
      <c r="G228" s="133">
        <f t="shared" si="4"/>
        <v>0</v>
      </c>
      <c r="H228" s="731"/>
      <c r="I228" s="302"/>
      <c r="J228" s="303"/>
      <c r="K228" s="304"/>
    </row>
    <row r="229" spans="1:11" s="288" customFormat="1" ht="22.5" hidden="1" customHeight="1">
      <c r="A229" s="734"/>
      <c r="B229" s="307"/>
      <c r="C229" s="312"/>
      <c r="D229" s="45"/>
      <c r="E229" s="46"/>
      <c r="F229" s="47"/>
      <c r="G229" s="133">
        <f t="shared" si="4"/>
        <v>0</v>
      </c>
      <c r="H229" s="731"/>
      <c r="I229" s="302"/>
      <c r="J229" s="303"/>
      <c r="K229" s="304"/>
    </row>
    <row r="230" spans="1:11" s="288" customFormat="1" ht="22.5" hidden="1" customHeight="1">
      <c r="A230" s="734"/>
      <c r="B230" s="307"/>
      <c r="C230" s="312"/>
      <c r="D230" s="45"/>
      <c r="E230" s="46"/>
      <c r="F230" s="47"/>
      <c r="G230" s="133">
        <f t="shared" si="4"/>
        <v>0</v>
      </c>
      <c r="H230" s="731"/>
      <c r="I230" s="302"/>
      <c r="J230" s="303"/>
      <c r="K230" s="304"/>
    </row>
    <row r="231" spans="1:11" s="288" customFormat="1" ht="22.5" hidden="1" customHeight="1">
      <c r="A231" s="734"/>
      <c r="B231" s="307"/>
      <c r="C231" s="312"/>
      <c r="D231" s="45"/>
      <c r="E231" s="46"/>
      <c r="F231" s="47"/>
      <c r="G231" s="133">
        <f t="shared" si="4"/>
        <v>0</v>
      </c>
      <c r="H231" s="731"/>
      <c r="I231" s="302"/>
      <c r="J231" s="303"/>
      <c r="K231" s="304"/>
    </row>
    <row r="232" spans="1:11" s="288" customFormat="1" ht="22.5" hidden="1" customHeight="1">
      <c r="A232" s="735"/>
      <c r="B232" s="309"/>
      <c r="C232" s="313"/>
      <c r="D232" s="51"/>
      <c r="E232" s="52"/>
      <c r="F232" s="47"/>
      <c r="G232" s="133">
        <f t="shared" si="4"/>
        <v>0</v>
      </c>
      <c r="H232" s="732"/>
      <c r="I232" s="302"/>
      <c r="J232" s="303"/>
      <c r="K232" s="304"/>
    </row>
    <row r="233" spans="1:11" s="288" customFormat="1" ht="22.5" hidden="1" customHeight="1">
      <c r="A233" s="733">
        <v>38</v>
      </c>
      <c r="B233" s="300" t="e">
        <f>IF('Mau A1'!#REF!="","",'Mau A1'!#REF!)</f>
        <v>#REF!</v>
      </c>
      <c r="C233" s="301" t="e">
        <f>IF('Mau A1'!#REF!="","",'Mau A1'!#REF!)</f>
        <v>#REF!</v>
      </c>
      <c r="D233" s="45"/>
      <c r="E233" s="46"/>
      <c r="F233" s="47"/>
      <c r="G233" s="133">
        <f t="shared" si="4"/>
        <v>0</v>
      </c>
      <c r="H233" s="730">
        <f>SUM(G233:G238)</f>
        <v>0</v>
      </c>
      <c r="I233" s="302"/>
      <c r="J233" s="303"/>
      <c r="K233" s="304"/>
    </row>
    <row r="234" spans="1:11" s="288" customFormat="1" ht="22.5" hidden="1" customHeight="1">
      <c r="A234" s="734"/>
      <c r="B234" s="305"/>
      <c r="C234" s="311"/>
      <c r="D234" s="51"/>
      <c r="E234" s="52"/>
      <c r="F234" s="47"/>
      <c r="G234" s="133">
        <f t="shared" si="4"/>
        <v>0</v>
      </c>
      <c r="H234" s="731"/>
      <c r="I234" s="302"/>
      <c r="J234" s="303"/>
      <c r="K234" s="304"/>
    </row>
    <row r="235" spans="1:11" s="288" customFormat="1" ht="22.5" hidden="1" customHeight="1">
      <c r="A235" s="734"/>
      <c r="B235" s="307"/>
      <c r="C235" s="312"/>
      <c r="D235" s="45"/>
      <c r="E235" s="46"/>
      <c r="F235" s="47"/>
      <c r="G235" s="133">
        <f t="shared" si="4"/>
        <v>0</v>
      </c>
      <c r="H235" s="731"/>
      <c r="I235" s="302"/>
      <c r="J235" s="303"/>
      <c r="K235" s="304"/>
    </row>
    <row r="236" spans="1:11" s="288" customFormat="1" ht="22.5" hidden="1" customHeight="1">
      <c r="A236" s="734"/>
      <c r="B236" s="307"/>
      <c r="C236" s="312"/>
      <c r="D236" s="45"/>
      <c r="E236" s="46"/>
      <c r="F236" s="47"/>
      <c r="G236" s="133">
        <f t="shared" si="4"/>
        <v>0</v>
      </c>
      <c r="H236" s="731"/>
      <c r="I236" s="302"/>
      <c r="J236" s="303"/>
      <c r="K236" s="304"/>
    </row>
    <row r="237" spans="1:11" s="288" customFormat="1" ht="22.5" hidden="1" customHeight="1">
      <c r="A237" s="734"/>
      <c r="B237" s="307"/>
      <c r="C237" s="312"/>
      <c r="D237" s="45"/>
      <c r="E237" s="46"/>
      <c r="F237" s="47"/>
      <c r="G237" s="133">
        <f t="shared" si="4"/>
        <v>0</v>
      </c>
      <c r="H237" s="731"/>
      <c r="I237" s="302"/>
      <c r="J237" s="303"/>
      <c r="K237" s="304"/>
    </row>
    <row r="238" spans="1:11" s="288" customFormat="1" ht="22.5" hidden="1" customHeight="1">
      <c r="A238" s="735"/>
      <c r="B238" s="309"/>
      <c r="C238" s="313"/>
      <c r="D238" s="51"/>
      <c r="E238" s="52"/>
      <c r="F238" s="47"/>
      <c r="G238" s="133">
        <f t="shared" si="4"/>
        <v>0</v>
      </c>
      <c r="H238" s="732"/>
      <c r="I238" s="302"/>
      <c r="J238" s="303"/>
      <c r="K238" s="304"/>
    </row>
    <row r="239" spans="1:11" s="288" customFormat="1" ht="22.5" hidden="1" customHeight="1">
      <c r="A239" s="733">
        <v>39</v>
      </c>
      <c r="B239" s="300" t="e">
        <f>IF('Mau A1'!#REF!="","",'Mau A1'!#REF!)</f>
        <v>#REF!</v>
      </c>
      <c r="C239" s="301" t="e">
        <f>IF('Mau A1'!#REF!="","",'Mau A1'!#REF!)</f>
        <v>#REF!</v>
      </c>
      <c r="D239" s="45"/>
      <c r="E239" s="46"/>
      <c r="F239" s="47"/>
      <c r="G239" s="133">
        <f t="shared" si="4"/>
        <v>0</v>
      </c>
      <c r="H239" s="730">
        <f>SUM(G239:G244)</f>
        <v>0</v>
      </c>
      <c r="I239" s="302"/>
      <c r="J239" s="303"/>
      <c r="K239" s="304"/>
    </row>
    <row r="240" spans="1:11" s="288" customFormat="1" ht="22.5" hidden="1" customHeight="1">
      <c r="A240" s="734"/>
      <c r="B240" s="305"/>
      <c r="C240" s="311"/>
      <c r="D240" s="51"/>
      <c r="E240" s="52"/>
      <c r="F240" s="47"/>
      <c r="G240" s="133">
        <f t="shared" si="4"/>
        <v>0</v>
      </c>
      <c r="H240" s="731"/>
      <c r="I240" s="302"/>
      <c r="J240" s="303"/>
      <c r="K240" s="304"/>
    </row>
    <row r="241" spans="1:11" s="288" customFormat="1" ht="22.5" hidden="1" customHeight="1">
      <c r="A241" s="734"/>
      <c r="B241" s="307"/>
      <c r="C241" s="312"/>
      <c r="D241" s="45"/>
      <c r="E241" s="46"/>
      <c r="F241" s="47"/>
      <c r="G241" s="133">
        <f t="shared" si="4"/>
        <v>0</v>
      </c>
      <c r="H241" s="731"/>
      <c r="I241" s="302"/>
      <c r="J241" s="303"/>
      <c r="K241" s="304"/>
    </row>
    <row r="242" spans="1:11" s="288" customFormat="1" ht="22.5" hidden="1" customHeight="1">
      <c r="A242" s="734"/>
      <c r="B242" s="307"/>
      <c r="C242" s="312"/>
      <c r="D242" s="45"/>
      <c r="E242" s="46"/>
      <c r="F242" s="47"/>
      <c r="G242" s="133">
        <f t="shared" si="4"/>
        <v>0</v>
      </c>
      <c r="H242" s="731"/>
      <c r="I242" s="302"/>
      <c r="J242" s="303"/>
      <c r="K242" s="304"/>
    </row>
    <row r="243" spans="1:11" s="288" customFormat="1" ht="22.5" hidden="1" customHeight="1">
      <c r="A243" s="734"/>
      <c r="B243" s="307"/>
      <c r="C243" s="312"/>
      <c r="D243" s="45"/>
      <c r="E243" s="46"/>
      <c r="F243" s="47"/>
      <c r="G243" s="133">
        <f t="shared" si="4"/>
        <v>0</v>
      </c>
      <c r="H243" s="731"/>
      <c r="I243" s="302"/>
      <c r="J243" s="303"/>
      <c r="K243" s="304"/>
    </row>
    <row r="244" spans="1:11" s="288" customFormat="1" ht="22.5" hidden="1" customHeight="1">
      <c r="A244" s="735"/>
      <c r="B244" s="309"/>
      <c r="C244" s="313"/>
      <c r="D244" s="51"/>
      <c r="E244" s="52"/>
      <c r="F244" s="47"/>
      <c r="G244" s="133">
        <f t="shared" si="4"/>
        <v>0</v>
      </c>
      <c r="H244" s="732"/>
      <c r="I244" s="302"/>
      <c r="J244" s="303"/>
      <c r="K244" s="304"/>
    </row>
    <row r="245" spans="1:11" s="288" customFormat="1" ht="22.5" hidden="1" customHeight="1">
      <c r="A245" s="733">
        <v>40</v>
      </c>
      <c r="B245" s="300" t="e">
        <f>IF('Mau A1'!#REF!="","",'Mau A1'!#REF!)</f>
        <v>#REF!</v>
      </c>
      <c r="C245" s="314" t="e">
        <f>IF('Mau A1'!#REF!="","",'Mau A1'!#REF!)</f>
        <v>#REF!</v>
      </c>
      <c r="D245" s="45"/>
      <c r="E245" s="46"/>
      <c r="F245" s="47"/>
      <c r="G245" s="133">
        <f t="shared" si="4"/>
        <v>0</v>
      </c>
      <c r="H245" s="730">
        <f>SUM(G245:G250)</f>
        <v>0</v>
      </c>
      <c r="I245" s="302"/>
      <c r="J245" s="303"/>
      <c r="K245" s="304"/>
    </row>
    <row r="246" spans="1:11" s="288" customFormat="1" ht="22.5" hidden="1" customHeight="1">
      <c r="A246" s="734"/>
      <c r="B246" s="305"/>
      <c r="C246" s="311"/>
      <c r="D246" s="51"/>
      <c r="E246" s="52"/>
      <c r="F246" s="47"/>
      <c r="G246" s="133">
        <f t="shared" si="4"/>
        <v>0</v>
      </c>
      <c r="H246" s="731"/>
      <c r="I246" s="302"/>
      <c r="J246" s="303"/>
      <c r="K246" s="304"/>
    </row>
    <row r="247" spans="1:11" s="288" customFormat="1" ht="22.5" hidden="1" customHeight="1">
      <c r="A247" s="734"/>
      <c r="B247" s="307"/>
      <c r="C247" s="312"/>
      <c r="D247" s="45"/>
      <c r="E247" s="46"/>
      <c r="F247" s="47"/>
      <c r="G247" s="133">
        <f t="shared" si="4"/>
        <v>0</v>
      </c>
      <c r="H247" s="731"/>
      <c r="I247" s="302"/>
      <c r="J247" s="303"/>
      <c r="K247" s="304"/>
    </row>
    <row r="248" spans="1:11" s="288" customFormat="1" ht="22.5" hidden="1" customHeight="1">
      <c r="A248" s="734"/>
      <c r="B248" s="307"/>
      <c r="C248" s="312"/>
      <c r="D248" s="45"/>
      <c r="E248" s="46"/>
      <c r="F248" s="47"/>
      <c r="G248" s="133">
        <f t="shared" si="4"/>
        <v>0</v>
      </c>
      <c r="H248" s="731"/>
      <c r="I248" s="302"/>
      <c r="J248" s="303"/>
      <c r="K248" s="304"/>
    </row>
    <row r="249" spans="1:11" s="288" customFormat="1" ht="22.5" hidden="1" customHeight="1">
      <c r="A249" s="734"/>
      <c r="B249" s="307"/>
      <c r="C249" s="312"/>
      <c r="D249" s="45"/>
      <c r="E249" s="46"/>
      <c r="F249" s="47"/>
      <c r="G249" s="133">
        <f t="shared" si="4"/>
        <v>0</v>
      </c>
      <c r="H249" s="731"/>
      <c r="I249" s="302"/>
      <c r="J249" s="303"/>
      <c r="K249" s="304"/>
    </row>
    <row r="250" spans="1:11" s="288" customFormat="1" ht="22.5" hidden="1" customHeight="1">
      <c r="A250" s="735"/>
      <c r="B250" s="309"/>
      <c r="C250" s="313"/>
      <c r="D250" s="51"/>
      <c r="E250" s="52"/>
      <c r="F250" s="47"/>
      <c r="G250" s="133">
        <f t="shared" si="4"/>
        <v>0</v>
      </c>
      <c r="H250" s="732"/>
      <c r="I250" s="302"/>
      <c r="J250" s="303"/>
      <c r="K250" s="304"/>
    </row>
    <row r="251" spans="1:11" s="288" customFormat="1" ht="22.5" hidden="1" customHeight="1">
      <c r="A251" s="733">
        <v>41</v>
      </c>
      <c r="B251" s="300" t="e">
        <f>IF('Mau A1'!#REF!="","",'Mau A1'!#REF!)</f>
        <v>#REF!</v>
      </c>
      <c r="C251" s="314" t="e">
        <f>IF('Mau A1'!#REF!="","",'Mau A1'!#REF!)</f>
        <v>#REF!</v>
      </c>
      <c r="D251" s="45"/>
      <c r="E251" s="46"/>
      <c r="F251" s="47"/>
      <c r="G251" s="133">
        <f t="shared" si="4"/>
        <v>0</v>
      </c>
      <c r="H251" s="730">
        <f>SUM(G251:G256)</f>
        <v>0</v>
      </c>
      <c r="I251" s="302"/>
      <c r="J251" s="303"/>
      <c r="K251" s="304"/>
    </row>
    <row r="252" spans="1:11" s="288" customFormat="1" ht="22.5" hidden="1" customHeight="1">
      <c r="A252" s="734"/>
      <c r="B252" s="305"/>
      <c r="C252" s="311"/>
      <c r="D252" s="51"/>
      <c r="E252" s="52"/>
      <c r="F252" s="47"/>
      <c r="G252" s="133">
        <f t="shared" si="4"/>
        <v>0</v>
      </c>
      <c r="H252" s="731"/>
      <c r="I252" s="302"/>
      <c r="J252" s="303"/>
      <c r="K252" s="304"/>
    </row>
    <row r="253" spans="1:11" s="288" customFormat="1" ht="22.5" hidden="1" customHeight="1">
      <c r="A253" s="734"/>
      <c r="B253" s="307"/>
      <c r="C253" s="312"/>
      <c r="D253" s="45"/>
      <c r="E253" s="46"/>
      <c r="F253" s="47"/>
      <c r="G253" s="133">
        <f t="shared" si="4"/>
        <v>0</v>
      </c>
      <c r="H253" s="731"/>
      <c r="I253" s="302"/>
      <c r="J253" s="303"/>
      <c r="K253" s="304"/>
    </row>
    <row r="254" spans="1:11" s="288" customFormat="1" ht="22.5" hidden="1" customHeight="1">
      <c r="A254" s="734"/>
      <c r="B254" s="307"/>
      <c r="C254" s="312"/>
      <c r="D254" s="45"/>
      <c r="E254" s="46"/>
      <c r="F254" s="47"/>
      <c r="G254" s="133">
        <f t="shared" si="4"/>
        <v>0</v>
      </c>
      <c r="H254" s="731"/>
      <c r="I254" s="302"/>
      <c r="J254" s="303"/>
      <c r="K254" s="304"/>
    </row>
    <row r="255" spans="1:11" s="288" customFormat="1" ht="22.5" hidden="1" customHeight="1">
      <c r="A255" s="734"/>
      <c r="B255" s="307"/>
      <c r="C255" s="312"/>
      <c r="D255" s="45"/>
      <c r="E255" s="46"/>
      <c r="F255" s="47"/>
      <c r="G255" s="133">
        <f t="shared" si="4"/>
        <v>0</v>
      </c>
      <c r="H255" s="731"/>
      <c r="I255" s="302"/>
      <c r="J255" s="303"/>
      <c r="K255" s="304"/>
    </row>
    <row r="256" spans="1:11" s="288" customFormat="1" ht="22.5" hidden="1" customHeight="1">
      <c r="A256" s="735"/>
      <c r="B256" s="309"/>
      <c r="C256" s="313"/>
      <c r="D256" s="51"/>
      <c r="E256" s="52"/>
      <c r="F256" s="47"/>
      <c r="G256" s="133">
        <f t="shared" si="4"/>
        <v>0</v>
      </c>
      <c r="H256" s="732"/>
      <c r="I256" s="302"/>
      <c r="J256" s="303"/>
      <c r="K256" s="304"/>
    </row>
    <row r="257" spans="1:11" s="288" customFormat="1" ht="22.5" hidden="1" customHeight="1">
      <c r="A257" s="733">
        <v>42</v>
      </c>
      <c r="B257" s="300" t="e">
        <f>IF('Mau A1'!#REF!="","",'Mau A1'!#REF!)</f>
        <v>#REF!</v>
      </c>
      <c r="C257" s="314" t="e">
        <f>IF('Mau A1'!#REF!="","",'Mau A1'!#REF!)</f>
        <v>#REF!</v>
      </c>
      <c r="D257" s="45"/>
      <c r="E257" s="46"/>
      <c r="F257" s="47"/>
      <c r="G257" s="133">
        <f t="shared" si="4"/>
        <v>0</v>
      </c>
      <c r="H257" s="730">
        <f>SUM(G257:G262)</f>
        <v>0</v>
      </c>
      <c r="I257" s="302"/>
      <c r="J257" s="303"/>
      <c r="K257" s="304"/>
    </row>
    <row r="258" spans="1:11" s="288" customFormat="1" ht="22.5" hidden="1" customHeight="1">
      <c r="A258" s="734"/>
      <c r="B258" s="305"/>
      <c r="C258" s="311"/>
      <c r="D258" s="51"/>
      <c r="E258" s="52"/>
      <c r="F258" s="47"/>
      <c r="G258" s="133">
        <f t="shared" si="4"/>
        <v>0</v>
      </c>
      <c r="H258" s="731"/>
      <c r="I258" s="302"/>
      <c r="J258" s="303"/>
      <c r="K258" s="304"/>
    </row>
    <row r="259" spans="1:11" s="288" customFormat="1" ht="22.5" hidden="1" customHeight="1">
      <c r="A259" s="734"/>
      <c r="B259" s="307"/>
      <c r="C259" s="312"/>
      <c r="D259" s="45"/>
      <c r="E259" s="46"/>
      <c r="F259" s="47"/>
      <c r="G259" s="133">
        <f t="shared" si="4"/>
        <v>0</v>
      </c>
      <c r="H259" s="731"/>
      <c r="I259" s="302"/>
      <c r="J259" s="303"/>
      <c r="K259" s="304"/>
    </row>
    <row r="260" spans="1:11" s="288" customFormat="1" ht="22.5" hidden="1" customHeight="1">
      <c r="A260" s="734"/>
      <c r="B260" s="307"/>
      <c r="C260" s="312"/>
      <c r="D260" s="45"/>
      <c r="E260" s="46"/>
      <c r="F260" s="47"/>
      <c r="G260" s="133">
        <f t="shared" si="4"/>
        <v>0</v>
      </c>
      <c r="H260" s="731"/>
      <c r="I260" s="302"/>
      <c r="J260" s="303"/>
      <c r="K260" s="304"/>
    </row>
    <row r="261" spans="1:11" s="288" customFormat="1" ht="22.5" hidden="1" customHeight="1">
      <c r="A261" s="734"/>
      <c r="B261" s="307"/>
      <c r="C261" s="312"/>
      <c r="D261" s="45"/>
      <c r="E261" s="46"/>
      <c r="F261" s="47"/>
      <c r="G261" s="133">
        <f t="shared" si="4"/>
        <v>0</v>
      </c>
      <c r="H261" s="731"/>
      <c r="I261" s="302"/>
      <c r="J261" s="303"/>
      <c r="K261" s="304"/>
    </row>
    <row r="262" spans="1:11" s="288" customFormat="1" ht="22.5" hidden="1" customHeight="1">
      <c r="A262" s="735"/>
      <c r="B262" s="309"/>
      <c r="C262" s="313"/>
      <c r="D262" s="51"/>
      <c r="E262" s="52"/>
      <c r="F262" s="47"/>
      <c r="G262" s="133">
        <f t="shared" si="4"/>
        <v>0</v>
      </c>
      <c r="H262" s="732"/>
      <c r="I262" s="302"/>
      <c r="J262" s="303"/>
      <c r="K262" s="304"/>
    </row>
    <row r="263" spans="1:11" s="288" customFormat="1" ht="22.5" hidden="1" customHeight="1">
      <c r="A263" s="733">
        <v>43</v>
      </c>
      <c r="B263" s="300" t="e">
        <f>IF('Mau A1'!#REF!="","",'Mau A1'!#REF!)</f>
        <v>#REF!</v>
      </c>
      <c r="C263" s="314" t="e">
        <f>IF('Mau A1'!#REF!="","",'Mau A1'!#REF!)</f>
        <v>#REF!</v>
      </c>
      <c r="D263" s="45"/>
      <c r="E263" s="46"/>
      <c r="F263" s="47"/>
      <c r="G263" s="133">
        <f t="shared" si="4"/>
        <v>0</v>
      </c>
      <c r="H263" s="730">
        <f>SUM(G263:G268)</f>
        <v>0</v>
      </c>
      <c r="I263" s="302"/>
      <c r="J263" s="303"/>
      <c r="K263" s="304"/>
    </row>
    <row r="264" spans="1:11" s="288" customFormat="1" ht="22.5" hidden="1" customHeight="1">
      <c r="A264" s="734"/>
      <c r="B264" s="305"/>
      <c r="C264" s="311"/>
      <c r="D264" s="51"/>
      <c r="E264" s="52"/>
      <c r="F264" s="47"/>
      <c r="G264" s="133">
        <f t="shared" ref="G264:G298" si="5">IF(OR(E264="",F264=""),0,ROUND((F264*4)/E264,1))</f>
        <v>0</v>
      </c>
      <c r="H264" s="731"/>
      <c r="I264" s="302"/>
      <c r="J264" s="303"/>
      <c r="K264" s="304"/>
    </row>
    <row r="265" spans="1:11" s="288" customFormat="1" ht="22.5" hidden="1" customHeight="1">
      <c r="A265" s="734"/>
      <c r="B265" s="307"/>
      <c r="C265" s="312"/>
      <c r="D265" s="45"/>
      <c r="E265" s="46"/>
      <c r="F265" s="47"/>
      <c r="G265" s="133">
        <f t="shared" si="5"/>
        <v>0</v>
      </c>
      <c r="H265" s="731"/>
      <c r="I265" s="302"/>
      <c r="J265" s="303"/>
      <c r="K265" s="304"/>
    </row>
    <row r="266" spans="1:11" s="288" customFormat="1" ht="22.5" hidden="1" customHeight="1">
      <c r="A266" s="734"/>
      <c r="B266" s="307"/>
      <c r="C266" s="312"/>
      <c r="D266" s="45"/>
      <c r="E266" s="46"/>
      <c r="F266" s="47"/>
      <c r="G266" s="133">
        <f t="shared" si="5"/>
        <v>0</v>
      </c>
      <c r="H266" s="731"/>
      <c r="I266" s="302"/>
      <c r="J266" s="303"/>
      <c r="K266" s="304"/>
    </row>
    <row r="267" spans="1:11" s="288" customFormat="1" ht="22.5" hidden="1" customHeight="1">
      <c r="A267" s="734"/>
      <c r="B267" s="307"/>
      <c r="C267" s="312"/>
      <c r="D267" s="45"/>
      <c r="E267" s="46"/>
      <c r="F267" s="47"/>
      <c r="G267" s="133">
        <f t="shared" si="5"/>
        <v>0</v>
      </c>
      <c r="H267" s="731"/>
      <c r="I267" s="302"/>
      <c r="J267" s="303"/>
      <c r="K267" s="304"/>
    </row>
    <row r="268" spans="1:11" s="288" customFormat="1" ht="22.5" hidden="1" customHeight="1">
      <c r="A268" s="735"/>
      <c r="B268" s="309"/>
      <c r="C268" s="313"/>
      <c r="D268" s="51"/>
      <c r="E268" s="52"/>
      <c r="F268" s="47"/>
      <c r="G268" s="133">
        <f t="shared" si="5"/>
        <v>0</v>
      </c>
      <c r="H268" s="732"/>
      <c r="I268" s="302"/>
      <c r="J268" s="303"/>
      <c r="K268" s="304"/>
    </row>
    <row r="269" spans="1:11" s="288" customFormat="1" ht="22.5" hidden="1" customHeight="1">
      <c r="A269" s="733">
        <v>44</v>
      </c>
      <c r="B269" s="300" t="e">
        <f>IF('Mau A1'!#REF!="","",'Mau A1'!#REF!)</f>
        <v>#REF!</v>
      </c>
      <c r="C269" s="314" t="e">
        <f>IF('Mau A1'!#REF!="","",'Mau A1'!#REF!)</f>
        <v>#REF!</v>
      </c>
      <c r="D269" s="45"/>
      <c r="E269" s="46"/>
      <c r="F269" s="47"/>
      <c r="G269" s="133">
        <f t="shared" si="5"/>
        <v>0</v>
      </c>
      <c r="H269" s="730">
        <f>SUM(G269:G274)</f>
        <v>0</v>
      </c>
      <c r="I269" s="302"/>
      <c r="J269" s="303"/>
      <c r="K269" s="304"/>
    </row>
    <row r="270" spans="1:11" s="288" customFormat="1" ht="22.5" hidden="1" customHeight="1">
      <c r="A270" s="734"/>
      <c r="B270" s="305"/>
      <c r="C270" s="311"/>
      <c r="D270" s="51"/>
      <c r="E270" s="52"/>
      <c r="F270" s="47"/>
      <c r="G270" s="133">
        <f t="shared" si="5"/>
        <v>0</v>
      </c>
      <c r="H270" s="731"/>
      <c r="I270" s="302"/>
      <c r="J270" s="303"/>
      <c r="K270" s="304"/>
    </row>
    <row r="271" spans="1:11" s="288" customFormat="1" ht="22.5" hidden="1" customHeight="1">
      <c r="A271" s="734"/>
      <c r="B271" s="307"/>
      <c r="C271" s="312"/>
      <c r="D271" s="45"/>
      <c r="E271" s="46"/>
      <c r="F271" s="47"/>
      <c r="G271" s="133">
        <f t="shared" si="5"/>
        <v>0</v>
      </c>
      <c r="H271" s="731"/>
      <c r="I271" s="302"/>
      <c r="J271" s="303"/>
      <c r="K271" s="304"/>
    </row>
    <row r="272" spans="1:11" s="288" customFormat="1" ht="22.5" hidden="1" customHeight="1">
      <c r="A272" s="734"/>
      <c r="B272" s="307"/>
      <c r="C272" s="312"/>
      <c r="D272" s="45"/>
      <c r="E272" s="46"/>
      <c r="F272" s="47"/>
      <c r="G272" s="133">
        <f t="shared" si="5"/>
        <v>0</v>
      </c>
      <c r="H272" s="731"/>
      <c r="I272" s="302"/>
      <c r="J272" s="303"/>
      <c r="K272" s="304"/>
    </row>
    <row r="273" spans="1:11" s="288" customFormat="1" ht="22.5" hidden="1" customHeight="1">
      <c r="A273" s="734"/>
      <c r="B273" s="307"/>
      <c r="C273" s="312"/>
      <c r="D273" s="45"/>
      <c r="E273" s="46"/>
      <c r="F273" s="47"/>
      <c r="G273" s="133">
        <f t="shared" si="5"/>
        <v>0</v>
      </c>
      <c r="H273" s="731"/>
      <c r="I273" s="302"/>
      <c r="J273" s="303"/>
      <c r="K273" s="304"/>
    </row>
    <row r="274" spans="1:11" s="288" customFormat="1" ht="22.5" hidden="1" customHeight="1">
      <c r="A274" s="735"/>
      <c r="B274" s="309"/>
      <c r="C274" s="313"/>
      <c r="D274" s="51"/>
      <c r="E274" s="52"/>
      <c r="F274" s="47"/>
      <c r="G274" s="133">
        <f t="shared" si="5"/>
        <v>0</v>
      </c>
      <c r="H274" s="732"/>
      <c r="I274" s="302"/>
      <c r="J274" s="303"/>
      <c r="K274" s="304"/>
    </row>
    <row r="275" spans="1:11" s="288" customFormat="1" ht="22.5" hidden="1" customHeight="1">
      <c r="A275" s="733">
        <v>45</v>
      </c>
      <c r="B275" s="300" t="e">
        <f>IF('Mau A1'!#REF!="","",'Mau A1'!#REF!)</f>
        <v>#REF!</v>
      </c>
      <c r="C275" s="314" t="e">
        <f>IF('Mau A1'!#REF!="","",'Mau A1'!#REF!)</f>
        <v>#REF!</v>
      </c>
      <c r="D275" s="45"/>
      <c r="E275" s="46"/>
      <c r="F275" s="47"/>
      <c r="G275" s="133">
        <f t="shared" si="5"/>
        <v>0</v>
      </c>
      <c r="H275" s="730">
        <f>SUM(G275:G280)</f>
        <v>0</v>
      </c>
      <c r="I275" s="302"/>
      <c r="J275" s="303"/>
      <c r="K275" s="304"/>
    </row>
    <row r="276" spans="1:11" s="288" customFormat="1" ht="22.5" hidden="1" customHeight="1">
      <c r="A276" s="734"/>
      <c r="B276" s="305"/>
      <c r="C276" s="311"/>
      <c r="D276" s="51"/>
      <c r="E276" s="52"/>
      <c r="F276" s="47"/>
      <c r="G276" s="133">
        <f t="shared" si="5"/>
        <v>0</v>
      </c>
      <c r="H276" s="731"/>
      <c r="I276" s="302"/>
      <c r="J276" s="303"/>
      <c r="K276" s="304"/>
    </row>
    <row r="277" spans="1:11" s="288" customFormat="1" ht="22.5" hidden="1" customHeight="1">
      <c r="A277" s="734"/>
      <c r="B277" s="307"/>
      <c r="C277" s="312"/>
      <c r="D277" s="45"/>
      <c r="E277" s="46"/>
      <c r="F277" s="47"/>
      <c r="G277" s="133">
        <f t="shared" si="5"/>
        <v>0</v>
      </c>
      <c r="H277" s="731"/>
      <c r="I277" s="302"/>
      <c r="J277" s="303"/>
      <c r="K277" s="304"/>
    </row>
    <row r="278" spans="1:11" s="288" customFormat="1" ht="22.5" hidden="1" customHeight="1">
      <c r="A278" s="734"/>
      <c r="B278" s="307"/>
      <c r="C278" s="312"/>
      <c r="D278" s="45"/>
      <c r="E278" s="46"/>
      <c r="F278" s="47"/>
      <c r="G278" s="133">
        <f t="shared" si="5"/>
        <v>0</v>
      </c>
      <c r="H278" s="731"/>
      <c r="I278" s="302"/>
      <c r="J278" s="303"/>
      <c r="K278" s="304"/>
    </row>
    <row r="279" spans="1:11" s="288" customFormat="1" ht="22.5" hidden="1" customHeight="1">
      <c r="A279" s="734"/>
      <c r="B279" s="307"/>
      <c r="C279" s="312"/>
      <c r="D279" s="45"/>
      <c r="E279" s="46"/>
      <c r="F279" s="47"/>
      <c r="G279" s="133">
        <f t="shared" si="5"/>
        <v>0</v>
      </c>
      <c r="H279" s="731"/>
      <c r="I279" s="302"/>
      <c r="J279" s="303"/>
      <c r="K279" s="304"/>
    </row>
    <row r="280" spans="1:11" s="288" customFormat="1" ht="22.5" hidden="1" customHeight="1">
      <c r="A280" s="735"/>
      <c r="B280" s="309"/>
      <c r="C280" s="313"/>
      <c r="D280" s="51"/>
      <c r="E280" s="52"/>
      <c r="F280" s="47"/>
      <c r="G280" s="133">
        <f t="shared" si="5"/>
        <v>0</v>
      </c>
      <c r="H280" s="732"/>
      <c r="I280" s="302"/>
      <c r="J280" s="303"/>
      <c r="K280" s="304"/>
    </row>
    <row r="281" spans="1:11" s="288" customFormat="1" ht="22.5" hidden="1" customHeight="1">
      <c r="A281" s="733">
        <v>46</v>
      </c>
      <c r="B281" s="300" t="e">
        <f>IF('Mau A1'!#REF!="","",'Mau A1'!#REF!)</f>
        <v>#REF!</v>
      </c>
      <c r="C281" s="314" t="e">
        <f>IF('Mau A1'!#REF!="","",'Mau A1'!#REF!)</f>
        <v>#REF!</v>
      </c>
      <c r="D281" s="45"/>
      <c r="E281" s="46"/>
      <c r="F281" s="47"/>
      <c r="G281" s="133">
        <f t="shared" si="5"/>
        <v>0</v>
      </c>
      <c r="H281" s="730">
        <f>SUM(G281:G286)</f>
        <v>0</v>
      </c>
      <c r="I281" s="302"/>
      <c r="J281" s="303"/>
      <c r="K281" s="304"/>
    </row>
    <row r="282" spans="1:11" s="288" customFormat="1" ht="22.5" hidden="1" customHeight="1">
      <c r="A282" s="734"/>
      <c r="B282" s="305"/>
      <c r="C282" s="311"/>
      <c r="D282" s="51"/>
      <c r="E282" s="52"/>
      <c r="F282" s="47"/>
      <c r="G282" s="133">
        <f t="shared" si="5"/>
        <v>0</v>
      </c>
      <c r="H282" s="731"/>
      <c r="I282" s="302"/>
      <c r="J282" s="303"/>
      <c r="K282" s="304"/>
    </row>
    <row r="283" spans="1:11" s="288" customFormat="1" ht="22.5" hidden="1" customHeight="1">
      <c r="A283" s="734"/>
      <c r="B283" s="307"/>
      <c r="C283" s="312"/>
      <c r="D283" s="45"/>
      <c r="E283" s="46"/>
      <c r="F283" s="47"/>
      <c r="G283" s="133">
        <f t="shared" si="5"/>
        <v>0</v>
      </c>
      <c r="H283" s="731"/>
      <c r="I283" s="302"/>
      <c r="J283" s="303"/>
      <c r="K283" s="304"/>
    </row>
    <row r="284" spans="1:11" s="288" customFormat="1" ht="22.5" hidden="1" customHeight="1">
      <c r="A284" s="734"/>
      <c r="B284" s="307"/>
      <c r="C284" s="312"/>
      <c r="D284" s="45"/>
      <c r="E284" s="46"/>
      <c r="F284" s="47"/>
      <c r="G284" s="133">
        <f t="shared" si="5"/>
        <v>0</v>
      </c>
      <c r="H284" s="731"/>
      <c r="I284" s="302"/>
      <c r="J284" s="303"/>
      <c r="K284" s="304"/>
    </row>
    <row r="285" spans="1:11" s="288" customFormat="1" ht="22.5" hidden="1" customHeight="1">
      <c r="A285" s="734"/>
      <c r="B285" s="307"/>
      <c r="C285" s="312"/>
      <c r="D285" s="45"/>
      <c r="E285" s="46"/>
      <c r="F285" s="47"/>
      <c r="G285" s="133">
        <f t="shared" si="5"/>
        <v>0</v>
      </c>
      <c r="H285" s="731"/>
      <c r="I285" s="302"/>
      <c r="J285" s="303"/>
      <c r="K285" s="304"/>
    </row>
    <row r="286" spans="1:11" s="288" customFormat="1" ht="22.5" hidden="1" customHeight="1">
      <c r="A286" s="735"/>
      <c r="B286" s="309"/>
      <c r="C286" s="313"/>
      <c r="D286" s="51"/>
      <c r="E286" s="52"/>
      <c r="F286" s="47"/>
      <c r="G286" s="133">
        <f t="shared" si="5"/>
        <v>0</v>
      </c>
      <c r="H286" s="732"/>
      <c r="I286" s="302"/>
      <c r="J286" s="303"/>
      <c r="K286" s="304"/>
    </row>
    <row r="287" spans="1:11" s="288" customFormat="1" ht="22.5" hidden="1" customHeight="1">
      <c r="A287" s="733">
        <v>47</v>
      </c>
      <c r="B287" s="300" t="e">
        <f>IF('Mau A1'!#REF!="","",'Mau A1'!#REF!)</f>
        <v>#REF!</v>
      </c>
      <c r="C287" s="314" t="e">
        <f>IF('Mau A1'!#REF!="","",'Mau A1'!#REF!)</f>
        <v>#REF!</v>
      </c>
      <c r="D287" s="45"/>
      <c r="E287" s="46"/>
      <c r="F287" s="47"/>
      <c r="G287" s="133">
        <f t="shared" si="5"/>
        <v>0</v>
      </c>
      <c r="H287" s="730">
        <f>SUM(G287:G292)</f>
        <v>0</v>
      </c>
      <c r="I287" s="302"/>
      <c r="J287" s="303"/>
      <c r="K287" s="304"/>
    </row>
    <row r="288" spans="1:11" s="288" customFormat="1" ht="22.5" hidden="1" customHeight="1">
      <c r="A288" s="734"/>
      <c r="B288" s="305"/>
      <c r="C288" s="311"/>
      <c r="D288" s="51"/>
      <c r="E288" s="52"/>
      <c r="F288" s="47"/>
      <c r="G288" s="133">
        <f t="shared" si="5"/>
        <v>0</v>
      </c>
      <c r="H288" s="731"/>
      <c r="I288" s="302"/>
      <c r="J288" s="303"/>
      <c r="K288" s="304"/>
    </row>
    <row r="289" spans="1:11" s="288" customFormat="1" ht="22.5" hidden="1" customHeight="1">
      <c r="A289" s="734"/>
      <c r="B289" s="307"/>
      <c r="C289" s="312"/>
      <c r="D289" s="45"/>
      <c r="E289" s="46"/>
      <c r="F289" s="47"/>
      <c r="G289" s="133">
        <f t="shared" si="5"/>
        <v>0</v>
      </c>
      <c r="H289" s="731"/>
      <c r="I289" s="302"/>
      <c r="J289" s="303"/>
      <c r="K289" s="304"/>
    </row>
    <row r="290" spans="1:11" s="288" customFormat="1" ht="22.5" hidden="1" customHeight="1">
      <c r="A290" s="734"/>
      <c r="B290" s="307"/>
      <c r="C290" s="312"/>
      <c r="D290" s="45"/>
      <c r="E290" s="46"/>
      <c r="F290" s="47"/>
      <c r="G290" s="133">
        <f t="shared" si="5"/>
        <v>0</v>
      </c>
      <c r="H290" s="731"/>
      <c r="I290" s="302"/>
      <c r="J290" s="303"/>
      <c r="K290" s="304"/>
    </row>
    <row r="291" spans="1:11" s="288" customFormat="1" ht="22.5" hidden="1" customHeight="1">
      <c r="A291" s="734"/>
      <c r="B291" s="307"/>
      <c r="C291" s="312"/>
      <c r="D291" s="45"/>
      <c r="E291" s="46"/>
      <c r="F291" s="47"/>
      <c r="G291" s="133">
        <f t="shared" si="5"/>
        <v>0</v>
      </c>
      <c r="H291" s="731"/>
      <c r="I291" s="302"/>
      <c r="J291" s="303"/>
      <c r="K291" s="304"/>
    </row>
    <row r="292" spans="1:11" s="288" customFormat="1" ht="22.5" hidden="1" customHeight="1">
      <c r="A292" s="735"/>
      <c r="B292" s="309"/>
      <c r="C292" s="313"/>
      <c r="D292" s="51"/>
      <c r="E292" s="52"/>
      <c r="F292" s="47"/>
      <c r="G292" s="133">
        <f t="shared" si="5"/>
        <v>0</v>
      </c>
      <c r="H292" s="732"/>
      <c r="I292" s="302"/>
      <c r="J292" s="303"/>
      <c r="K292" s="304"/>
    </row>
    <row r="293" spans="1:11" s="288" customFormat="1" ht="22.5" hidden="1" customHeight="1">
      <c r="A293" s="733">
        <v>48</v>
      </c>
      <c r="B293" s="300" t="e">
        <f>IF('Mau A1'!#REF!="","",'Mau A1'!#REF!)</f>
        <v>#REF!</v>
      </c>
      <c r="C293" s="314" t="e">
        <f>IF('Mau A1'!#REF!="","",'Mau A1'!#REF!)</f>
        <v>#REF!</v>
      </c>
      <c r="D293" s="45"/>
      <c r="E293" s="46"/>
      <c r="F293" s="47"/>
      <c r="G293" s="133">
        <f t="shared" si="5"/>
        <v>0</v>
      </c>
      <c r="H293" s="730">
        <f>SUM(G293:G298)</f>
        <v>0</v>
      </c>
      <c r="I293" s="302"/>
      <c r="J293" s="303"/>
      <c r="K293" s="304"/>
    </row>
    <row r="294" spans="1:11" s="288" customFormat="1" ht="22.5" hidden="1" customHeight="1">
      <c r="A294" s="734"/>
      <c r="B294" s="305"/>
      <c r="C294" s="311"/>
      <c r="D294" s="51"/>
      <c r="E294" s="52"/>
      <c r="F294" s="47"/>
      <c r="G294" s="133">
        <f t="shared" si="5"/>
        <v>0</v>
      </c>
      <c r="H294" s="731"/>
      <c r="I294" s="302"/>
      <c r="J294" s="303"/>
      <c r="K294" s="304"/>
    </row>
    <row r="295" spans="1:11" s="288" customFormat="1" ht="22.5" hidden="1" customHeight="1">
      <c r="A295" s="734"/>
      <c r="B295" s="307"/>
      <c r="C295" s="312"/>
      <c r="D295" s="45"/>
      <c r="E295" s="46"/>
      <c r="F295" s="47"/>
      <c r="G295" s="133">
        <f t="shared" si="5"/>
        <v>0</v>
      </c>
      <c r="H295" s="731"/>
      <c r="I295" s="302"/>
      <c r="J295" s="303"/>
      <c r="K295" s="304"/>
    </row>
    <row r="296" spans="1:11" s="288" customFormat="1" ht="22.5" hidden="1" customHeight="1">
      <c r="A296" s="734"/>
      <c r="B296" s="307"/>
      <c r="C296" s="312"/>
      <c r="D296" s="45"/>
      <c r="E296" s="46"/>
      <c r="F296" s="47"/>
      <c r="G296" s="133">
        <f t="shared" si="5"/>
        <v>0</v>
      </c>
      <c r="H296" s="731"/>
      <c r="I296" s="302"/>
      <c r="J296" s="303"/>
      <c r="K296" s="304"/>
    </row>
    <row r="297" spans="1:11" s="288" customFormat="1" ht="22.5" hidden="1" customHeight="1">
      <c r="A297" s="734"/>
      <c r="B297" s="307"/>
      <c r="C297" s="312"/>
      <c r="D297" s="45"/>
      <c r="E297" s="46"/>
      <c r="F297" s="47"/>
      <c r="G297" s="133">
        <f t="shared" si="5"/>
        <v>0</v>
      </c>
      <c r="H297" s="731"/>
      <c r="I297" s="302"/>
      <c r="J297" s="303"/>
      <c r="K297" s="304"/>
    </row>
    <row r="298" spans="1:11" s="288" customFormat="1" ht="22.5" hidden="1" customHeight="1">
      <c r="A298" s="735"/>
      <c r="B298" s="309"/>
      <c r="C298" s="313"/>
      <c r="D298" s="51"/>
      <c r="E298" s="52"/>
      <c r="F298" s="47"/>
      <c r="G298" s="133">
        <f t="shared" si="5"/>
        <v>0</v>
      </c>
      <c r="H298" s="732"/>
      <c r="I298" s="302"/>
      <c r="J298" s="303"/>
      <c r="K298" s="304"/>
    </row>
    <row r="299" spans="1:11" s="288" customFormat="1" ht="22.5" hidden="1" customHeight="1">
      <c r="A299" s="733">
        <v>49</v>
      </c>
      <c r="B299" s="300" t="e">
        <f>IF('Mau A1'!#REF!="","",'Mau A1'!#REF!)</f>
        <v>#REF!</v>
      </c>
      <c r="C299" s="314" t="e">
        <f>IF('Mau A1'!#REF!="","",'Mau A1'!#REF!)</f>
        <v>#REF!</v>
      </c>
      <c r="D299" s="45"/>
      <c r="E299" s="46"/>
      <c r="F299" s="47"/>
      <c r="G299" s="133">
        <f t="shared" si="4"/>
        <v>0</v>
      </c>
      <c r="H299" s="730">
        <f>SUM(G299:G304)</f>
        <v>0</v>
      </c>
      <c r="I299" s="302"/>
      <c r="J299" s="303"/>
      <c r="K299" s="304"/>
    </row>
    <row r="300" spans="1:11" s="288" customFormat="1" ht="22.5" hidden="1" customHeight="1">
      <c r="A300" s="734"/>
      <c r="B300" s="305"/>
      <c r="C300" s="311"/>
      <c r="D300" s="51"/>
      <c r="E300" s="52"/>
      <c r="F300" s="47"/>
      <c r="G300" s="133">
        <f t="shared" si="4"/>
        <v>0</v>
      </c>
      <c r="H300" s="731"/>
      <c r="I300" s="302"/>
      <c r="J300" s="303"/>
      <c r="K300" s="304"/>
    </row>
    <row r="301" spans="1:11" s="288" customFormat="1" ht="22.5" hidden="1" customHeight="1">
      <c r="A301" s="734"/>
      <c r="B301" s="307"/>
      <c r="C301" s="312"/>
      <c r="D301" s="45"/>
      <c r="E301" s="46"/>
      <c r="F301" s="47"/>
      <c r="G301" s="133">
        <f t="shared" si="4"/>
        <v>0</v>
      </c>
      <c r="H301" s="731"/>
      <c r="I301" s="302"/>
      <c r="J301" s="303"/>
      <c r="K301" s="304"/>
    </row>
    <row r="302" spans="1:11" s="288" customFormat="1" ht="22.5" hidden="1" customHeight="1">
      <c r="A302" s="734"/>
      <c r="B302" s="307"/>
      <c r="C302" s="312"/>
      <c r="D302" s="45"/>
      <c r="E302" s="46"/>
      <c r="F302" s="47"/>
      <c r="G302" s="133">
        <f t="shared" si="4"/>
        <v>0</v>
      </c>
      <c r="H302" s="731"/>
      <c r="I302" s="302"/>
      <c r="J302" s="303"/>
      <c r="K302" s="304"/>
    </row>
    <row r="303" spans="1:11" s="288" customFormat="1" ht="22.5" hidden="1" customHeight="1">
      <c r="A303" s="734"/>
      <c r="B303" s="307"/>
      <c r="C303" s="312"/>
      <c r="D303" s="45"/>
      <c r="E303" s="46"/>
      <c r="F303" s="47"/>
      <c r="G303" s="133">
        <f t="shared" si="4"/>
        <v>0</v>
      </c>
      <c r="H303" s="731"/>
      <c r="I303" s="302"/>
      <c r="J303" s="303"/>
      <c r="K303" s="304"/>
    </row>
    <row r="304" spans="1:11" s="288" customFormat="1" ht="22.5" hidden="1" customHeight="1">
      <c r="A304" s="735"/>
      <c r="B304" s="309"/>
      <c r="C304" s="313"/>
      <c r="D304" s="51"/>
      <c r="E304" s="52"/>
      <c r="F304" s="47"/>
      <c r="G304" s="133">
        <f t="shared" si="4"/>
        <v>0</v>
      </c>
      <c r="H304" s="732"/>
      <c r="I304" s="302"/>
      <c r="J304" s="303"/>
      <c r="K304" s="304"/>
    </row>
    <row r="305" spans="1:11" s="288" customFormat="1" ht="22.5" hidden="1" customHeight="1">
      <c r="A305" s="733">
        <v>50</v>
      </c>
      <c r="B305" s="300" t="e">
        <f>IF('Mau A1'!#REF!="","",'Mau A1'!#REF!)</f>
        <v>#REF!</v>
      </c>
      <c r="C305" s="301" t="e">
        <f>IF('Mau A1'!#REF!="","",'Mau A1'!#REF!)</f>
        <v>#REF!</v>
      </c>
      <c r="D305" s="45"/>
      <c r="E305" s="46"/>
      <c r="F305" s="47"/>
      <c r="G305" s="133">
        <f t="shared" si="4"/>
        <v>0</v>
      </c>
      <c r="H305" s="730">
        <f>SUM(G305:G310)</f>
        <v>0</v>
      </c>
      <c r="I305" s="302"/>
      <c r="J305" s="303"/>
      <c r="K305" s="304"/>
    </row>
    <row r="306" spans="1:11" s="288" customFormat="1" ht="22.5" hidden="1" customHeight="1">
      <c r="A306" s="734"/>
      <c r="B306" s="305"/>
      <c r="C306" s="311"/>
      <c r="D306" s="51"/>
      <c r="E306" s="52"/>
      <c r="F306" s="47"/>
      <c r="G306" s="133">
        <f t="shared" si="4"/>
        <v>0</v>
      </c>
      <c r="H306" s="731"/>
      <c r="I306" s="302"/>
      <c r="J306" s="303"/>
      <c r="K306" s="304"/>
    </row>
    <row r="307" spans="1:11" s="288" customFormat="1" ht="22.5" hidden="1" customHeight="1">
      <c r="A307" s="734"/>
      <c r="B307" s="307"/>
      <c r="C307" s="312"/>
      <c r="D307" s="45"/>
      <c r="E307" s="46"/>
      <c r="F307" s="47"/>
      <c r="G307" s="133">
        <f t="shared" si="4"/>
        <v>0</v>
      </c>
      <c r="H307" s="731"/>
      <c r="I307" s="302"/>
      <c r="J307" s="303"/>
      <c r="K307" s="304"/>
    </row>
    <row r="308" spans="1:11" s="288" customFormat="1" ht="22.5" hidden="1" customHeight="1">
      <c r="A308" s="734"/>
      <c r="B308" s="307"/>
      <c r="C308" s="312"/>
      <c r="D308" s="45"/>
      <c r="E308" s="46"/>
      <c r="F308" s="47"/>
      <c r="G308" s="133">
        <f t="shared" si="4"/>
        <v>0</v>
      </c>
      <c r="H308" s="731"/>
      <c r="I308" s="302"/>
      <c r="J308" s="303"/>
      <c r="K308" s="304"/>
    </row>
    <row r="309" spans="1:11" s="288" customFormat="1" ht="22.5" hidden="1" customHeight="1">
      <c r="A309" s="734"/>
      <c r="B309" s="307"/>
      <c r="C309" s="312"/>
      <c r="D309" s="45"/>
      <c r="E309" s="46"/>
      <c r="F309" s="47"/>
      <c r="G309" s="133">
        <f t="shared" si="4"/>
        <v>0</v>
      </c>
      <c r="H309" s="731"/>
      <c r="I309" s="302"/>
      <c r="J309" s="303"/>
      <c r="K309" s="304"/>
    </row>
    <row r="310" spans="1:11" s="288" customFormat="1" ht="22.5" hidden="1" customHeight="1">
      <c r="A310" s="735"/>
      <c r="B310" s="309"/>
      <c r="C310" s="313"/>
      <c r="D310" s="51"/>
      <c r="E310" s="52"/>
      <c r="F310" s="47"/>
      <c r="G310" s="133">
        <f t="shared" si="4"/>
        <v>0</v>
      </c>
      <c r="H310" s="732"/>
      <c r="I310" s="302"/>
      <c r="J310" s="303"/>
      <c r="K310" s="304"/>
    </row>
    <row r="311" spans="1:11" ht="16.5" customHeight="1">
      <c r="B311" s="738" t="s">
        <v>135</v>
      </c>
      <c r="C311" s="738"/>
      <c r="D311" s="738"/>
      <c r="E311" s="738"/>
      <c r="F311" s="319"/>
    </row>
    <row r="312" spans="1:11" ht="16.5" customHeight="1">
      <c r="B312" s="739" t="s">
        <v>134</v>
      </c>
      <c r="C312" s="739"/>
      <c r="D312" s="739"/>
      <c r="E312" s="739"/>
      <c r="F312" s="318"/>
    </row>
    <row r="313" spans="1:11" ht="17.25" customHeight="1">
      <c r="F313" s="320"/>
      <c r="G313" s="737" t="s">
        <v>172</v>
      </c>
      <c r="H313" s="737"/>
      <c r="I313" s="737"/>
      <c r="J313" s="321"/>
      <c r="K313" s="321"/>
    </row>
    <row r="314" spans="1:11" ht="18" customHeight="1">
      <c r="C314" s="287" t="s">
        <v>34</v>
      </c>
      <c r="D314" s="287"/>
      <c r="E314" s="287"/>
      <c r="F314" s="287"/>
      <c r="G314" s="736" t="s">
        <v>35</v>
      </c>
      <c r="H314" s="736"/>
      <c r="I314" s="736"/>
      <c r="J314" s="287"/>
    </row>
  </sheetData>
  <sheetProtection password="CC11" sheet="1" formatCells="0" formatRows="0"/>
  <mergeCells count="113">
    <mergeCell ref="A269:A274"/>
    <mergeCell ref="H269:H274"/>
    <mergeCell ref="A275:A280"/>
    <mergeCell ref="H275:H280"/>
    <mergeCell ref="A293:A298"/>
    <mergeCell ref="H293:H298"/>
    <mergeCell ref="A281:A286"/>
    <mergeCell ref="H281:H286"/>
    <mergeCell ref="A287:A292"/>
    <mergeCell ref="H287:H292"/>
    <mergeCell ref="A299:A304"/>
    <mergeCell ref="H299:H304"/>
    <mergeCell ref="A245:A250"/>
    <mergeCell ref="H245:H250"/>
    <mergeCell ref="A251:A256"/>
    <mergeCell ref="H251:H256"/>
    <mergeCell ref="A257:A262"/>
    <mergeCell ref="H257:H262"/>
    <mergeCell ref="A263:A268"/>
    <mergeCell ref="H263:H268"/>
    <mergeCell ref="A221:A226"/>
    <mergeCell ref="H221:H226"/>
    <mergeCell ref="A227:A232"/>
    <mergeCell ref="H227:H232"/>
    <mergeCell ref="A305:A310"/>
    <mergeCell ref="H305:H310"/>
    <mergeCell ref="A233:A238"/>
    <mergeCell ref="H233:H238"/>
    <mergeCell ref="A239:A244"/>
    <mergeCell ref="H239:H244"/>
    <mergeCell ref="A203:A208"/>
    <mergeCell ref="H203:H208"/>
    <mergeCell ref="A209:A214"/>
    <mergeCell ref="H209:H214"/>
    <mergeCell ref="A215:A220"/>
    <mergeCell ref="H215:H220"/>
    <mergeCell ref="A185:A190"/>
    <mergeCell ref="H185:H190"/>
    <mergeCell ref="A191:A196"/>
    <mergeCell ref="H191:H196"/>
    <mergeCell ref="A197:A202"/>
    <mergeCell ref="H197:H202"/>
    <mergeCell ref="A167:A172"/>
    <mergeCell ref="H167:H172"/>
    <mergeCell ref="A173:A178"/>
    <mergeCell ref="H173:H178"/>
    <mergeCell ref="A179:A184"/>
    <mergeCell ref="H179:H184"/>
    <mergeCell ref="A131:A136"/>
    <mergeCell ref="H131:H136"/>
    <mergeCell ref="A125:A130"/>
    <mergeCell ref="H125:H130"/>
    <mergeCell ref="A155:A160"/>
    <mergeCell ref="H155:H160"/>
    <mergeCell ref="B9:C9"/>
    <mergeCell ref="B10:C10"/>
    <mergeCell ref="H17:H22"/>
    <mergeCell ref="H71:H76"/>
    <mergeCell ref="A35:A40"/>
    <mergeCell ref="A77:A82"/>
    <mergeCell ref="A2:D2"/>
    <mergeCell ref="A3:D3"/>
    <mergeCell ref="F2:I2"/>
    <mergeCell ref="F3:I3"/>
    <mergeCell ref="A6:I6"/>
    <mergeCell ref="A7:I7"/>
    <mergeCell ref="A5:I5"/>
    <mergeCell ref="A11:A16"/>
    <mergeCell ref="H11:H16"/>
    <mergeCell ref="A17:A22"/>
    <mergeCell ref="H41:H46"/>
    <mergeCell ref="A23:A28"/>
    <mergeCell ref="H23:H28"/>
    <mergeCell ref="A29:A34"/>
    <mergeCell ref="H29:H34"/>
    <mergeCell ref="A143:A148"/>
    <mergeCell ref="A161:A166"/>
    <mergeCell ref="G314:I314"/>
    <mergeCell ref="G313:I313"/>
    <mergeCell ref="H143:H148"/>
    <mergeCell ref="H161:H166"/>
    <mergeCell ref="B311:E311"/>
    <mergeCell ref="B312:E312"/>
    <mergeCell ref="A149:A154"/>
    <mergeCell ref="H149:H154"/>
    <mergeCell ref="A53:A58"/>
    <mergeCell ref="A59:A64"/>
    <mergeCell ref="A113:A118"/>
    <mergeCell ref="A71:A76"/>
    <mergeCell ref="A83:A88"/>
    <mergeCell ref="A101:A106"/>
    <mergeCell ref="A89:A94"/>
    <mergeCell ref="A65:A70"/>
    <mergeCell ref="H101:H106"/>
    <mergeCell ref="H77:H82"/>
    <mergeCell ref="H65:H70"/>
    <mergeCell ref="H107:H112"/>
    <mergeCell ref="A137:A142"/>
    <mergeCell ref="H137:H142"/>
    <mergeCell ref="H89:H94"/>
    <mergeCell ref="H113:H118"/>
    <mergeCell ref="A119:A124"/>
    <mergeCell ref="H119:H124"/>
    <mergeCell ref="H47:H52"/>
    <mergeCell ref="A47:A52"/>
    <mergeCell ref="H35:H40"/>
    <mergeCell ref="A41:A46"/>
    <mergeCell ref="A95:A100"/>
    <mergeCell ref="A107:A112"/>
    <mergeCell ref="H53:H58"/>
    <mergeCell ref="H59:H64"/>
    <mergeCell ref="H83:H88"/>
    <mergeCell ref="H95:H100"/>
  </mergeCells>
  <phoneticPr fontId="16" type="noConversion"/>
  <printOptions horizontalCentered="1"/>
  <pageMargins left="0.5" right="0.5" top="0.25" bottom="0" header="0" footer="0"/>
  <pageSetup paperSize="9" scale="90"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sheetPr codeName="Sheet10"/>
  <dimension ref="A1:F64"/>
  <sheetViews>
    <sheetView topLeftCell="A11" zoomScale="110" zoomScaleNormal="110" workbookViewId="0">
      <selection activeCell="D21" sqref="D21"/>
    </sheetView>
  </sheetViews>
  <sheetFormatPr defaultColWidth="8" defaultRowHeight="16.5"/>
  <cols>
    <col min="1" max="1" width="7.125" style="29" customWidth="1"/>
    <col min="2" max="2" width="21.125" style="29" customWidth="1"/>
    <col min="3" max="3" width="10" style="29" customWidth="1"/>
    <col min="4" max="4" width="14.625" style="29" customWidth="1"/>
    <col min="5" max="5" width="13.875" style="29" customWidth="1"/>
    <col min="6" max="6" width="18.125" style="29" customWidth="1"/>
    <col min="7" max="16384" width="8" style="29"/>
  </cols>
  <sheetData>
    <row r="1" spans="1:6">
      <c r="F1" s="40" t="s">
        <v>124</v>
      </c>
    </row>
    <row r="2" spans="1:6" s="42" customFormat="1" ht="19.5" customHeight="1">
      <c r="A2" s="593" t="s">
        <v>115</v>
      </c>
      <c r="B2" s="593"/>
      <c r="C2" s="593"/>
      <c r="D2" s="694" t="s">
        <v>12</v>
      </c>
      <c r="E2" s="694"/>
      <c r="F2" s="694"/>
    </row>
    <row r="3" spans="1:6" s="42" customFormat="1" ht="33.75" customHeight="1">
      <c r="A3" s="563" t="s">
        <v>116</v>
      </c>
      <c r="B3" s="564"/>
      <c r="C3" s="564"/>
      <c r="D3" s="595" t="s">
        <v>156</v>
      </c>
      <c r="E3" s="595"/>
      <c r="F3" s="595"/>
    </row>
    <row r="5" spans="1:6" s="242" customFormat="1" ht="23.25" customHeight="1">
      <c r="A5" s="750" t="s">
        <v>125</v>
      </c>
      <c r="B5" s="750"/>
      <c r="C5" s="750"/>
      <c r="D5" s="750"/>
      <c r="E5" s="750"/>
      <c r="F5" s="750"/>
    </row>
    <row r="6" spans="1:6" s="242" customFormat="1" ht="23.25" customHeight="1">
      <c r="A6" s="750" t="s">
        <v>170</v>
      </c>
      <c r="B6" s="750"/>
      <c r="C6" s="750"/>
      <c r="D6" s="750"/>
      <c r="E6" s="750"/>
      <c r="F6" s="750"/>
    </row>
    <row r="7" spans="1:6" s="242" customFormat="1" ht="23.25" customHeight="1">
      <c r="A7" s="750" t="s">
        <v>279</v>
      </c>
      <c r="B7" s="750"/>
      <c r="C7" s="750"/>
      <c r="D7" s="750"/>
      <c r="E7" s="750"/>
      <c r="F7" s="750"/>
    </row>
    <row r="8" spans="1:6" s="242" customFormat="1" ht="10.5" customHeight="1">
      <c r="E8" s="196"/>
    </row>
    <row r="9" spans="1:6" s="242" customFormat="1" ht="29.25" customHeight="1">
      <c r="A9" s="600" t="s">
        <v>0</v>
      </c>
      <c r="B9" s="601" t="s">
        <v>145</v>
      </c>
      <c r="C9" s="602"/>
      <c r="D9" s="574" t="s">
        <v>126</v>
      </c>
      <c r="E9" s="574" t="s">
        <v>127</v>
      </c>
      <c r="F9" s="576" t="s">
        <v>33</v>
      </c>
    </row>
    <row r="10" spans="1:6" s="242" customFormat="1" ht="29.25" customHeight="1">
      <c r="A10" s="577"/>
      <c r="B10" s="754"/>
      <c r="C10" s="755"/>
      <c r="D10" s="575"/>
      <c r="E10" s="575"/>
      <c r="F10" s="577"/>
    </row>
    <row r="11" spans="1:6" s="42" customFormat="1" ht="20.25" customHeight="1">
      <c r="A11" s="49">
        <v>1</v>
      </c>
      <c r="B11" s="323" t="str">
        <f>IF('Mau A1'!B11="","",'Mau A1'!B11)</f>
        <v xml:space="preserve">Võ Anh </v>
      </c>
      <c r="C11" s="324" t="str">
        <f>IF('Mau A1'!C11="","",'Mau A1'!C11)</f>
        <v>Hào</v>
      </c>
      <c r="D11" s="48"/>
      <c r="E11" s="325">
        <f>ROUND(IF(D11="",0,D11*3.33),1)</f>
        <v>0</v>
      </c>
      <c r="F11" s="326"/>
    </row>
    <row r="12" spans="1:6" s="42" customFormat="1" ht="20.25" customHeight="1">
      <c r="A12" s="49">
        <v>2</v>
      </c>
      <c r="B12" s="327" t="str">
        <f>IF('Mau A1'!B19="","",'Mau A1'!B19)</f>
        <v xml:space="preserve">Đinh Đồng </v>
      </c>
      <c r="C12" s="328" t="str">
        <f>IF('Mau A1'!C19="","",'Mau A1'!C19)</f>
        <v xml:space="preserve">Hiệp </v>
      </c>
      <c r="D12" s="48"/>
      <c r="E12" s="325">
        <f t="shared" ref="E12:E60" si="0">ROUND(IF(D12="",0,D12*3.33),1)</f>
        <v>0</v>
      </c>
      <c r="F12" s="329"/>
    </row>
    <row r="13" spans="1:6" s="42" customFormat="1" ht="20.25" customHeight="1">
      <c r="A13" s="49">
        <v>3</v>
      </c>
      <c r="B13" s="330" t="str">
        <f>IF('Mau A1'!B27="","",'Mau A1'!B27)</f>
        <v xml:space="preserve">Phan văn </v>
      </c>
      <c r="C13" s="331" t="str">
        <f>IF('Mau A1'!C27="","",'Mau A1'!C27)</f>
        <v>Hòa</v>
      </c>
      <c r="D13" s="48"/>
      <c r="E13" s="325">
        <f t="shared" si="0"/>
        <v>0</v>
      </c>
      <c r="F13" s="329"/>
    </row>
    <row r="14" spans="1:6" s="42" customFormat="1" ht="20.25" customHeight="1">
      <c r="A14" s="49">
        <v>4</v>
      </c>
      <c r="B14" s="330" t="str">
        <f>IF('Mau A1'!B35="","",'Mau A1'!B35)</f>
        <v>Trần Đình</v>
      </c>
      <c r="C14" s="331" t="str">
        <f>IF('Mau A1'!C35="","",'Mau A1'!C35)</f>
        <v>Khoa</v>
      </c>
      <c r="D14" s="48"/>
      <c r="E14" s="325">
        <f t="shared" si="0"/>
        <v>0</v>
      </c>
      <c r="F14" s="329"/>
    </row>
    <row r="15" spans="1:6" s="42" customFormat="1" ht="20.25" customHeight="1">
      <c r="A15" s="49">
        <v>5</v>
      </c>
      <c r="B15" s="330" t="str">
        <f>IF('Mau A1'!B44="","",'Mau A1'!B44)</f>
        <v xml:space="preserve">Đỗ Trọng </v>
      </c>
      <c r="C15" s="331" t="str">
        <f>IF('Mau A1'!C44="","",'Mau A1'!C44)</f>
        <v>Quý</v>
      </c>
      <c r="D15" s="48"/>
      <c r="E15" s="325">
        <f t="shared" si="0"/>
        <v>0</v>
      </c>
      <c r="F15" s="329"/>
    </row>
    <row r="16" spans="1:6" s="42" customFormat="1" ht="20.25" customHeight="1">
      <c r="A16" s="49">
        <v>6</v>
      </c>
      <c r="B16" s="330" t="str">
        <f>IF('Mau A1'!B51="","",'Mau A1'!B51)</f>
        <v xml:space="preserve">Đặng Thế </v>
      </c>
      <c r="C16" s="331" t="str">
        <f>IF('Mau A1'!C51="","",'Mau A1'!C51)</f>
        <v>Huân</v>
      </c>
      <c r="D16" s="48"/>
      <c r="E16" s="325">
        <f t="shared" si="0"/>
        <v>0</v>
      </c>
      <c r="F16" s="329"/>
    </row>
    <row r="17" spans="1:6" s="42" customFormat="1" ht="20.25" customHeight="1">
      <c r="A17" s="49">
        <v>7</v>
      </c>
      <c r="B17" s="330" t="str">
        <f>IF('Mau A1'!B61="","",'Mau A1'!B61)</f>
        <v>Võ Phước</v>
      </c>
      <c r="C17" s="331" t="str">
        <f>IF('Mau A1'!C61="","",'Mau A1'!C61)</f>
        <v xml:space="preserve">Quang </v>
      </c>
      <c r="D17" s="48"/>
      <c r="E17" s="325">
        <f t="shared" si="0"/>
        <v>0</v>
      </c>
      <c r="F17" s="329"/>
    </row>
    <row r="18" spans="1:6" s="42" customFormat="1" ht="20.25" customHeight="1">
      <c r="A18" s="49">
        <v>8</v>
      </c>
      <c r="B18" s="330" t="str">
        <f>IF('Mau A1'!B68="","",'Mau A1'!B68)</f>
        <v xml:space="preserve">Hoàng Văn </v>
      </c>
      <c r="C18" s="331" t="str">
        <f>IF('Mau A1'!C68="","",'Mau A1'!C68)</f>
        <v>Viết</v>
      </c>
      <c r="D18" s="48"/>
      <c r="E18" s="325">
        <f t="shared" si="0"/>
        <v>0</v>
      </c>
      <c r="F18" s="329"/>
    </row>
    <row r="19" spans="1:6" s="42" customFormat="1" ht="20.25" customHeight="1">
      <c r="A19" s="49">
        <v>9</v>
      </c>
      <c r="B19" s="330" t="str">
        <f>IF('Mau A1'!B73="","",'Mau A1'!B73)</f>
        <v>Nguyễn Vũ Xuân</v>
      </c>
      <c r="C19" s="331" t="str">
        <f>IF('Mau A1'!C73="","",'Mau A1'!C73)</f>
        <v>Thì</v>
      </c>
      <c r="D19" s="48"/>
      <c r="E19" s="325">
        <f t="shared" si="0"/>
        <v>0</v>
      </c>
      <c r="F19" s="329"/>
    </row>
    <row r="20" spans="1:6" s="42" customFormat="1" ht="20.25" customHeight="1">
      <c r="A20" s="49">
        <v>10</v>
      </c>
      <c r="B20" s="330" t="str">
        <f>IF('Mau A1'!B82="","",'Mau A1'!B82)</f>
        <v xml:space="preserve">Nguyễn Ngọc </v>
      </c>
      <c r="C20" s="331" t="str">
        <f>IF('Mau A1'!C82="","",'Mau A1'!C82)</f>
        <v>Trí</v>
      </c>
      <c r="D20" s="48"/>
      <c r="E20" s="325">
        <f t="shared" si="0"/>
        <v>0</v>
      </c>
      <c r="F20" s="329"/>
    </row>
    <row r="21" spans="1:6" s="42" customFormat="1" ht="20.25" customHeight="1">
      <c r="A21" s="49">
        <v>11</v>
      </c>
      <c r="B21" s="330" t="str">
        <f>IF('Mau A1'!B89="","",'Mau A1'!B89)</f>
        <v/>
      </c>
      <c r="C21" s="331" t="str">
        <f>IF('Mau A1'!C89="","",'Mau A1'!C89)</f>
        <v/>
      </c>
      <c r="D21" s="48"/>
      <c r="E21" s="325">
        <f t="shared" si="0"/>
        <v>0</v>
      </c>
      <c r="F21" s="329"/>
    </row>
    <row r="22" spans="1:6" s="42" customFormat="1" ht="20.25" hidden="1" customHeight="1">
      <c r="A22" s="49">
        <v>12</v>
      </c>
      <c r="B22" s="330" t="e">
        <f>IF('Mau A1'!#REF!="","",'Mau A1'!#REF!)</f>
        <v>#REF!</v>
      </c>
      <c r="C22" s="331" t="e">
        <f>IF('Mau A1'!#REF!="","",'Mau A1'!#REF!)</f>
        <v>#REF!</v>
      </c>
      <c r="D22" s="48"/>
      <c r="E22" s="325">
        <f t="shared" si="0"/>
        <v>0</v>
      </c>
      <c r="F22" s="329"/>
    </row>
    <row r="23" spans="1:6" s="42" customFormat="1" ht="20.25" hidden="1" customHeight="1">
      <c r="A23" s="49">
        <v>13</v>
      </c>
      <c r="B23" s="330" t="e">
        <f>IF('Mau A1'!#REF!="","",'Mau A1'!#REF!)</f>
        <v>#REF!</v>
      </c>
      <c r="C23" s="331" t="e">
        <f>IF('Mau A1'!#REF!="","",'Mau A1'!#REF!)</f>
        <v>#REF!</v>
      </c>
      <c r="D23" s="48"/>
      <c r="E23" s="325">
        <f t="shared" si="0"/>
        <v>0</v>
      </c>
      <c r="F23" s="329"/>
    </row>
    <row r="24" spans="1:6" s="42" customFormat="1" ht="20.25" hidden="1" customHeight="1">
      <c r="A24" s="49">
        <v>14</v>
      </c>
      <c r="B24" s="330" t="e">
        <f>IF('Mau A1'!#REF!="","",'Mau A1'!#REF!)</f>
        <v>#REF!</v>
      </c>
      <c r="C24" s="331" t="e">
        <f>IF('Mau A1'!#REF!="","",'Mau A1'!#REF!)</f>
        <v>#REF!</v>
      </c>
      <c r="D24" s="48"/>
      <c r="E24" s="325">
        <f t="shared" si="0"/>
        <v>0</v>
      </c>
      <c r="F24" s="329"/>
    </row>
    <row r="25" spans="1:6" s="42" customFormat="1" ht="20.25" hidden="1" customHeight="1">
      <c r="A25" s="49">
        <v>15</v>
      </c>
      <c r="B25" s="330" t="e">
        <f>IF('Mau A1'!#REF!="","",'Mau A1'!#REF!)</f>
        <v>#REF!</v>
      </c>
      <c r="C25" s="331" t="e">
        <f>IF('Mau A1'!#REF!="","",'Mau A1'!#REF!)</f>
        <v>#REF!</v>
      </c>
      <c r="D25" s="48"/>
      <c r="E25" s="325">
        <f t="shared" si="0"/>
        <v>0</v>
      </c>
      <c r="F25" s="329"/>
    </row>
    <row r="26" spans="1:6" s="42" customFormat="1" ht="20.25" hidden="1" customHeight="1">
      <c r="A26" s="49">
        <v>16</v>
      </c>
      <c r="B26" s="330" t="e">
        <f>IF('Mau A1'!#REF!="","",'Mau A1'!#REF!)</f>
        <v>#REF!</v>
      </c>
      <c r="C26" s="331" t="e">
        <f>IF('Mau A1'!#REF!="","",'Mau A1'!#REF!)</f>
        <v>#REF!</v>
      </c>
      <c r="D26" s="48"/>
      <c r="E26" s="325">
        <f t="shared" si="0"/>
        <v>0</v>
      </c>
      <c r="F26" s="329"/>
    </row>
    <row r="27" spans="1:6" s="42" customFormat="1" ht="20.25" hidden="1" customHeight="1">
      <c r="A27" s="49">
        <v>17</v>
      </c>
      <c r="B27" s="330" t="e">
        <f>IF('Mau A1'!#REF!="","",'Mau A1'!#REF!)</f>
        <v>#REF!</v>
      </c>
      <c r="C27" s="331" t="e">
        <f>IF('Mau A1'!#REF!="","",'Mau A1'!#REF!)</f>
        <v>#REF!</v>
      </c>
      <c r="D27" s="48"/>
      <c r="E27" s="325">
        <f t="shared" si="0"/>
        <v>0</v>
      </c>
      <c r="F27" s="329"/>
    </row>
    <row r="28" spans="1:6" s="42" customFormat="1" ht="20.25" hidden="1" customHeight="1">
      <c r="A28" s="49">
        <v>18</v>
      </c>
      <c r="B28" s="330" t="e">
        <f>IF('Mau A1'!#REF!="","",'Mau A1'!#REF!)</f>
        <v>#REF!</v>
      </c>
      <c r="C28" s="331" t="e">
        <f>IF('Mau A1'!#REF!="","",'Mau A1'!#REF!)</f>
        <v>#REF!</v>
      </c>
      <c r="D28" s="48"/>
      <c r="E28" s="325">
        <f t="shared" si="0"/>
        <v>0</v>
      </c>
      <c r="F28" s="329"/>
    </row>
    <row r="29" spans="1:6" s="42" customFormat="1" ht="20.25" hidden="1" customHeight="1">
      <c r="A29" s="49">
        <v>19</v>
      </c>
      <c r="B29" s="330" t="e">
        <f>IF('Mau A1'!#REF!="","",'Mau A1'!#REF!)</f>
        <v>#REF!</v>
      </c>
      <c r="C29" s="331" t="e">
        <f>IF('Mau A1'!#REF!="","",'Mau A1'!#REF!)</f>
        <v>#REF!</v>
      </c>
      <c r="D29" s="48"/>
      <c r="E29" s="325">
        <f t="shared" si="0"/>
        <v>0</v>
      </c>
      <c r="F29" s="329"/>
    </row>
    <row r="30" spans="1:6" s="42" customFormat="1" ht="20.25" hidden="1" customHeight="1">
      <c r="A30" s="49">
        <v>20</v>
      </c>
      <c r="B30" s="330" t="e">
        <f>IF('Mau A1'!#REF!="","",'Mau A1'!#REF!)</f>
        <v>#REF!</v>
      </c>
      <c r="C30" s="331" t="e">
        <f>IF('Mau A1'!#REF!="","",'Mau A1'!#REF!)</f>
        <v>#REF!</v>
      </c>
      <c r="D30" s="48"/>
      <c r="E30" s="325">
        <f t="shared" si="0"/>
        <v>0</v>
      </c>
      <c r="F30" s="329"/>
    </row>
    <row r="31" spans="1:6" s="42" customFormat="1" ht="20.25" hidden="1" customHeight="1">
      <c r="A31" s="49">
        <v>21</v>
      </c>
      <c r="B31" s="330" t="e">
        <f>IF('Mau A1'!#REF!="","",'Mau A1'!#REF!)</f>
        <v>#REF!</v>
      </c>
      <c r="C31" s="331" t="e">
        <f>IF('Mau A1'!#REF!="","",'Mau A1'!#REF!)</f>
        <v>#REF!</v>
      </c>
      <c r="D31" s="48"/>
      <c r="E31" s="325">
        <f t="shared" si="0"/>
        <v>0</v>
      </c>
      <c r="F31" s="329"/>
    </row>
    <row r="32" spans="1:6" s="42" customFormat="1" ht="20.25" hidden="1" customHeight="1">
      <c r="A32" s="49">
        <v>22</v>
      </c>
      <c r="B32" s="330" t="e">
        <f>IF('Mau A1'!#REF!="","",'Mau A1'!#REF!)</f>
        <v>#REF!</v>
      </c>
      <c r="C32" s="331" t="e">
        <f>IF('Mau A1'!#REF!="","",'Mau A1'!#REF!)</f>
        <v>#REF!</v>
      </c>
      <c r="D32" s="48"/>
      <c r="E32" s="325">
        <f t="shared" si="0"/>
        <v>0</v>
      </c>
      <c r="F32" s="329"/>
    </row>
    <row r="33" spans="1:6" s="42" customFormat="1" ht="20.25" hidden="1" customHeight="1">
      <c r="A33" s="49">
        <v>23</v>
      </c>
      <c r="B33" s="330" t="e">
        <f>IF('Mau A1'!#REF!="","",'Mau A1'!#REF!)</f>
        <v>#REF!</v>
      </c>
      <c r="C33" s="331" t="e">
        <f>IF('Mau A1'!#REF!="","",'Mau A1'!#REF!)</f>
        <v>#REF!</v>
      </c>
      <c r="D33" s="48"/>
      <c r="E33" s="325">
        <f t="shared" si="0"/>
        <v>0</v>
      </c>
      <c r="F33" s="329"/>
    </row>
    <row r="34" spans="1:6" s="42" customFormat="1" ht="20.25" hidden="1" customHeight="1">
      <c r="A34" s="49">
        <v>24</v>
      </c>
      <c r="B34" s="330" t="e">
        <f>IF('Mau A1'!#REF!="","",'Mau A1'!#REF!)</f>
        <v>#REF!</v>
      </c>
      <c r="C34" s="331" t="e">
        <f>IF('Mau A1'!#REF!="","",'Mau A1'!#REF!)</f>
        <v>#REF!</v>
      </c>
      <c r="D34" s="48"/>
      <c r="E34" s="325">
        <f t="shared" si="0"/>
        <v>0</v>
      </c>
      <c r="F34" s="329"/>
    </row>
    <row r="35" spans="1:6" s="42" customFormat="1" ht="20.25" hidden="1" customHeight="1">
      <c r="A35" s="49">
        <v>25</v>
      </c>
      <c r="B35" s="330" t="e">
        <f>IF('Mau A1'!#REF!="","",'Mau A1'!#REF!)</f>
        <v>#REF!</v>
      </c>
      <c r="C35" s="331" t="e">
        <f>IF('Mau A1'!#REF!="","",'Mau A1'!#REF!)</f>
        <v>#REF!</v>
      </c>
      <c r="D35" s="48"/>
      <c r="E35" s="325">
        <f t="shared" si="0"/>
        <v>0</v>
      </c>
      <c r="F35" s="329"/>
    </row>
    <row r="36" spans="1:6" s="42" customFormat="1" ht="20.25" hidden="1" customHeight="1">
      <c r="A36" s="49">
        <v>26</v>
      </c>
      <c r="B36" s="330" t="e">
        <f>IF('Mau A1'!#REF!="","",'Mau A1'!#REF!)</f>
        <v>#REF!</v>
      </c>
      <c r="C36" s="331" t="e">
        <f>IF('Mau A1'!#REF!="","",'Mau A1'!#REF!)</f>
        <v>#REF!</v>
      </c>
      <c r="D36" s="48"/>
      <c r="E36" s="325">
        <f t="shared" si="0"/>
        <v>0</v>
      </c>
      <c r="F36" s="329"/>
    </row>
    <row r="37" spans="1:6" s="42" customFormat="1" ht="20.25" hidden="1" customHeight="1">
      <c r="A37" s="49">
        <v>27</v>
      </c>
      <c r="B37" s="330" t="e">
        <f>IF('Mau A1'!#REF!="","",'Mau A1'!#REF!)</f>
        <v>#REF!</v>
      </c>
      <c r="C37" s="331" t="e">
        <f>IF('Mau A1'!#REF!="","",'Mau A1'!#REF!)</f>
        <v>#REF!</v>
      </c>
      <c r="D37" s="48"/>
      <c r="E37" s="325">
        <f t="shared" si="0"/>
        <v>0</v>
      </c>
      <c r="F37" s="329"/>
    </row>
    <row r="38" spans="1:6" s="42" customFormat="1" ht="20.25" hidden="1" customHeight="1">
      <c r="A38" s="49">
        <v>28</v>
      </c>
      <c r="B38" s="330" t="e">
        <f>IF('Mau A1'!#REF!="","",'Mau A1'!#REF!)</f>
        <v>#REF!</v>
      </c>
      <c r="C38" s="331" t="e">
        <f>IF('Mau A1'!#REF!="","",'Mau A1'!#REF!)</f>
        <v>#REF!</v>
      </c>
      <c r="D38" s="48"/>
      <c r="E38" s="325">
        <f t="shared" si="0"/>
        <v>0</v>
      </c>
      <c r="F38" s="329"/>
    </row>
    <row r="39" spans="1:6" s="42" customFormat="1" ht="20.25" hidden="1" customHeight="1">
      <c r="A39" s="49">
        <v>29</v>
      </c>
      <c r="B39" s="330" t="e">
        <f>IF('Mau A1'!#REF!="","",'Mau A1'!#REF!)</f>
        <v>#REF!</v>
      </c>
      <c r="C39" s="331" t="e">
        <f>IF('Mau A1'!#REF!="","",'Mau A1'!#REF!)</f>
        <v>#REF!</v>
      </c>
      <c r="D39" s="48"/>
      <c r="E39" s="325">
        <f t="shared" si="0"/>
        <v>0</v>
      </c>
      <c r="F39" s="329"/>
    </row>
    <row r="40" spans="1:6" s="42" customFormat="1" ht="20.25" hidden="1" customHeight="1">
      <c r="A40" s="49">
        <v>30</v>
      </c>
      <c r="B40" s="330" t="e">
        <f>IF('Mau A1'!#REF!="","",'Mau A1'!#REF!)</f>
        <v>#REF!</v>
      </c>
      <c r="C40" s="331" t="e">
        <f>IF('Mau A1'!#REF!="","",'Mau A1'!#REF!)</f>
        <v>#REF!</v>
      </c>
      <c r="D40" s="48"/>
      <c r="E40" s="325">
        <f t="shared" si="0"/>
        <v>0</v>
      </c>
      <c r="F40" s="329"/>
    </row>
    <row r="41" spans="1:6" s="42" customFormat="1" ht="20.25" hidden="1" customHeight="1">
      <c r="A41" s="49">
        <v>31</v>
      </c>
      <c r="B41" s="330" t="e">
        <f>IF('Mau A1'!#REF!="","",'Mau A1'!#REF!)</f>
        <v>#REF!</v>
      </c>
      <c r="C41" s="331" t="e">
        <f>IF('Mau A1'!#REF!="","",'Mau A1'!#REF!)</f>
        <v>#REF!</v>
      </c>
      <c r="D41" s="48"/>
      <c r="E41" s="325">
        <f t="shared" si="0"/>
        <v>0</v>
      </c>
      <c r="F41" s="329"/>
    </row>
    <row r="42" spans="1:6" s="42" customFormat="1" ht="20.25" hidden="1" customHeight="1">
      <c r="A42" s="49">
        <v>32</v>
      </c>
      <c r="B42" s="330" t="e">
        <f>IF('Mau A1'!#REF!="","",'Mau A1'!#REF!)</f>
        <v>#REF!</v>
      </c>
      <c r="C42" s="331" t="e">
        <f>IF('Mau A1'!#REF!="","",'Mau A1'!#REF!)</f>
        <v>#REF!</v>
      </c>
      <c r="D42" s="48"/>
      <c r="E42" s="325">
        <f t="shared" si="0"/>
        <v>0</v>
      </c>
      <c r="F42" s="329"/>
    </row>
    <row r="43" spans="1:6" s="42" customFormat="1" ht="20.25" hidden="1" customHeight="1">
      <c r="A43" s="49">
        <v>33</v>
      </c>
      <c r="B43" s="330" t="e">
        <f>IF('Mau A1'!#REF!="","",'Mau A1'!#REF!)</f>
        <v>#REF!</v>
      </c>
      <c r="C43" s="331" t="e">
        <f>IF('Mau A1'!#REF!="","",'Mau A1'!#REF!)</f>
        <v>#REF!</v>
      </c>
      <c r="D43" s="48"/>
      <c r="E43" s="325">
        <f t="shared" si="0"/>
        <v>0</v>
      </c>
      <c r="F43" s="329"/>
    </row>
    <row r="44" spans="1:6" s="42" customFormat="1" ht="20.25" hidden="1" customHeight="1">
      <c r="A44" s="49">
        <v>34</v>
      </c>
      <c r="B44" s="330" t="e">
        <f>IF('Mau A1'!#REF!="","",'Mau A1'!#REF!)</f>
        <v>#REF!</v>
      </c>
      <c r="C44" s="331" t="e">
        <f>IF('Mau A1'!#REF!="","",'Mau A1'!#REF!)</f>
        <v>#REF!</v>
      </c>
      <c r="D44" s="48"/>
      <c r="E44" s="325">
        <f t="shared" si="0"/>
        <v>0</v>
      </c>
      <c r="F44" s="329"/>
    </row>
    <row r="45" spans="1:6" s="42" customFormat="1" ht="20.25" hidden="1" customHeight="1">
      <c r="A45" s="49">
        <v>35</v>
      </c>
      <c r="B45" s="330" t="e">
        <f>IF('Mau A1'!#REF!="","",'Mau A1'!#REF!)</f>
        <v>#REF!</v>
      </c>
      <c r="C45" s="331" t="e">
        <f>IF('Mau A1'!#REF!="","",'Mau A1'!#REF!)</f>
        <v>#REF!</v>
      </c>
      <c r="D45" s="48"/>
      <c r="E45" s="325">
        <f t="shared" si="0"/>
        <v>0</v>
      </c>
      <c r="F45" s="329"/>
    </row>
    <row r="46" spans="1:6" s="42" customFormat="1" ht="20.25" hidden="1" customHeight="1">
      <c r="A46" s="49">
        <v>36</v>
      </c>
      <c r="B46" s="330" t="e">
        <f>IF('Mau A1'!#REF!="","",'Mau A1'!#REF!)</f>
        <v>#REF!</v>
      </c>
      <c r="C46" s="331" t="e">
        <f>IF('Mau A1'!#REF!="","",'Mau A1'!#REF!)</f>
        <v>#REF!</v>
      </c>
      <c r="D46" s="48"/>
      <c r="E46" s="325">
        <f t="shared" si="0"/>
        <v>0</v>
      </c>
      <c r="F46" s="329"/>
    </row>
    <row r="47" spans="1:6" s="42" customFormat="1" ht="20.25" hidden="1" customHeight="1">
      <c r="A47" s="49">
        <v>37</v>
      </c>
      <c r="B47" s="330" t="e">
        <f>IF('Mau A1'!#REF!="","",'Mau A1'!#REF!)</f>
        <v>#REF!</v>
      </c>
      <c r="C47" s="331" t="e">
        <f>IF('Mau A1'!#REF!="","",'Mau A1'!#REF!)</f>
        <v>#REF!</v>
      </c>
      <c r="D47" s="48"/>
      <c r="E47" s="325">
        <f t="shared" si="0"/>
        <v>0</v>
      </c>
      <c r="F47" s="329"/>
    </row>
    <row r="48" spans="1:6" s="42" customFormat="1" ht="20.25" hidden="1" customHeight="1">
      <c r="A48" s="49">
        <v>38</v>
      </c>
      <c r="B48" s="330" t="e">
        <f>IF('Mau A1'!#REF!="","",'Mau A1'!#REF!)</f>
        <v>#REF!</v>
      </c>
      <c r="C48" s="331" t="e">
        <f>IF('Mau A1'!#REF!="","",'Mau A1'!#REF!)</f>
        <v>#REF!</v>
      </c>
      <c r="D48" s="48"/>
      <c r="E48" s="325">
        <f t="shared" si="0"/>
        <v>0</v>
      </c>
      <c r="F48" s="329"/>
    </row>
    <row r="49" spans="1:6" s="42" customFormat="1" ht="20.25" hidden="1" customHeight="1">
      <c r="A49" s="49">
        <v>39</v>
      </c>
      <c r="B49" s="330" t="e">
        <f>IF('Mau A1'!#REF!="","",'Mau A1'!#REF!)</f>
        <v>#REF!</v>
      </c>
      <c r="C49" s="331" t="e">
        <f>IF('Mau A1'!#REF!="","",'Mau A1'!#REF!)</f>
        <v>#REF!</v>
      </c>
      <c r="D49" s="48"/>
      <c r="E49" s="325">
        <f t="shared" si="0"/>
        <v>0</v>
      </c>
      <c r="F49" s="329"/>
    </row>
    <row r="50" spans="1:6" s="42" customFormat="1" ht="20.25" hidden="1" customHeight="1">
      <c r="A50" s="49">
        <v>40</v>
      </c>
      <c r="B50" s="330" t="e">
        <f>IF('Mau A1'!#REF!="","",'Mau A1'!#REF!)</f>
        <v>#REF!</v>
      </c>
      <c r="C50" s="332" t="e">
        <f>IF('Mau A1'!#REF!="","",'Mau A1'!#REF!)</f>
        <v>#REF!</v>
      </c>
      <c r="D50" s="48"/>
      <c r="E50" s="325">
        <f t="shared" si="0"/>
        <v>0</v>
      </c>
      <c r="F50" s="329"/>
    </row>
    <row r="51" spans="1:6" s="42" customFormat="1" ht="20.25" hidden="1" customHeight="1">
      <c r="A51" s="49">
        <v>41</v>
      </c>
      <c r="B51" s="330" t="e">
        <f>IF('Mau A1'!#REF!="","",'Mau A1'!#REF!)</f>
        <v>#REF!</v>
      </c>
      <c r="C51" s="332" t="e">
        <f>IF('Mau A1'!#REF!="","",'Mau A1'!#REF!)</f>
        <v>#REF!</v>
      </c>
      <c r="D51" s="48"/>
      <c r="E51" s="325">
        <f t="shared" si="0"/>
        <v>0</v>
      </c>
      <c r="F51" s="329"/>
    </row>
    <row r="52" spans="1:6" s="42" customFormat="1" ht="20.25" hidden="1" customHeight="1">
      <c r="A52" s="49">
        <v>42</v>
      </c>
      <c r="B52" s="330" t="e">
        <f>IF('Mau A1'!#REF!="","",'Mau A1'!#REF!)</f>
        <v>#REF!</v>
      </c>
      <c r="C52" s="332" t="e">
        <f>IF('Mau A1'!#REF!="","",'Mau A1'!#REF!)</f>
        <v>#REF!</v>
      </c>
      <c r="D52" s="48"/>
      <c r="E52" s="325">
        <f t="shared" si="0"/>
        <v>0</v>
      </c>
      <c r="F52" s="329"/>
    </row>
    <row r="53" spans="1:6" s="42" customFormat="1" ht="20.25" hidden="1" customHeight="1">
      <c r="A53" s="49">
        <v>43</v>
      </c>
      <c r="B53" s="330" t="e">
        <f>IF('Mau A1'!#REF!="","",'Mau A1'!#REF!)</f>
        <v>#REF!</v>
      </c>
      <c r="C53" s="332" t="e">
        <f>IF('Mau A1'!#REF!="","",'Mau A1'!#REF!)</f>
        <v>#REF!</v>
      </c>
      <c r="D53" s="48"/>
      <c r="E53" s="325">
        <f t="shared" si="0"/>
        <v>0</v>
      </c>
      <c r="F53" s="329"/>
    </row>
    <row r="54" spans="1:6" s="42" customFormat="1" ht="20.25" hidden="1" customHeight="1">
      <c r="A54" s="49">
        <v>44</v>
      </c>
      <c r="B54" s="330" t="e">
        <f>IF('Mau A1'!#REF!="","",'Mau A1'!#REF!)</f>
        <v>#REF!</v>
      </c>
      <c r="C54" s="332" t="e">
        <f>IF('Mau A1'!#REF!="","",'Mau A1'!#REF!)</f>
        <v>#REF!</v>
      </c>
      <c r="D54" s="48"/>
      <c r="E54" s="325">
        <f t="shared" si="0"/>
        <v>0</v>
      </c>
      <c r="F54" s="329"/>
    </row>
    <row r="55" spans="1:6" s="42" customFormat="1" ht="20.25" hidden="1" customHeight="1">
      <c r="A55" s="49">
        <v>45</v>
      </c>
      <c r="B55" s="330" t="e">
        <f>IF('Mau A1'!#REF!="","",'Mau A1'!#REF!)</f>
        <v>#REF!</v>
      </c>
      <c r="C55" s="332" t="e">
        <f>IF('Mau A1'!#REF!="","",'Mau A1'!#REF!)</f>
        <v>#REF!</v>
      </c>
      <c r="D55" s="48"/>
      <c r="E55" s="325">
        <f t="shared" si="0"/>
        <v>0</v>
      </c>
      <c r="F55" s="329"/>
    </row>
    <row r="56" spans="1:6" s="42" customFormat="1" ht="20.25" hidden="1" customHeight="1">
      <c r="A56" s="49">
        <v>46</v>
      </c>
      <c r="B56" s="330" t="e">
        <f>IF('Mau A1'!#REF!="","",'Mau A1'!#REF!)</f>
        <v>#REF!</v>
      </c>
      <c r="C56" s="332" t="e">
        <f>IF('Mau A1'!#REF!="","",'Mau A1'!#REF!)</f>
        <v>#REF!</v>
      </c>
      <c r="D56" s="48"/>
      <c r="E56" s="325">
        <f t="shared" si="0"/>
        <v>0</v>
      </c>
      <c r="F56" s="329"/>
    </row>
    <row r="57" spans="1:6" s="42" customFormat="1" ht="20.25" hidden="1" customHeight="1">
      <c r="A57" s="49">
        <v>47</v>
      </c>
      <c r="B57" s="330" t="e">
        <f>IF('Mau A1'!#REF!="","",'Mau A1'!#REF!)</f>
        <v>#REF!</v>
      </c>
      <c r="C57" s="332" t="e">
        <f>IF('Mau A1'!#REF!="","",'Mau A1'!#REF!)</f>
        <v>#REF!</v>
      </c>
      <c r="D57" s="48"/>
      <c r="E57" s="325">
        <f t="shared" si="0"/>
        <v>0</v>
      </c>
      <c r="F57" s="329"/>
    </row>
    <row r="58" spans="1:6" s="42" customFormat="1" ht="20.25" hidden="1" customHeight="1">
      <c r="A58" s="49">
        <v>48</v>
      </c>
      <c r="B58" s="330" t="e">
        <f>IF('Mau A1'!#REF!="","",'Mau A1'!#REF!)</f>
        <v>#REF!</v>
      </c>
      <c r="C58" s="332" t="e">
        <f>IF('Mau A1'!#REF!="","",'Mau A1'!#REF!)</f>
        <v>#REF!</v>
      </c>
      <c r="D58" s="48"/>
      <c r="E58" s="325">
        <f t="shared" si="0"/>
        <v>0</v>
      </c>
      <c r="F58" s="329"/>
    </row>
    <row r="59" spans="1:6" s="42" customFormat="1" ht="20.25" hidden="1" customHeight="1">
      <c r="A59" s="49">
        <v>49</v>
      </c>
      <c r="B59" s="330" t="e">
        <f>IF('Mau A1'!#REF!="","",'Mau A1'!#REF!)</f>
        <v>#REF!</v>
      </c>
      <c r="C59" s="332" t="e">
        <f>IF('Mau A1'!#REF!="","",'Mau A1'!#REF!)</f>
        <v>#REF!</v>
      </c>
      <c r="D59" s="48"/>
      <c r="E59" s="325">
        <f t="shared" si="0"/>
        <v>0</v>
      </c>
      <c r="F59" s="329"/>
    </row>
    <row r="60" spans="1:6" s="42" customFormat="1" ht="20.25" hidden="1" customHeight="1">
      <c r="A60" s="49">
        <v>50</v>
      </c>
      <c r="B60" s="330" t="e">
        <f>IF('Mau A1'!#REF!="","",'Mau A1'!#REF!)</f>
        <v>#REF!</v>
      </c>
      <c r="C60" s="331" t="e">
        <f>IF('Mau A1'!#REF!="","",'Mau A1'!#REF!)</f>
        <v>#REF!</v>
      </c>
      <c r="D60" s="48"/>
      <c r="E60" s="325">
        <f t="shared" si="0"/>
        <v>0</v>
      </c>
      <c r="F60" s="329"/>
    </row>
    <row r="61" spans="1:6" s="42" customFormat="1" ht="20.25" customHeight="1">
      <c r="A61" s="751" t="s">
        <v>27</v>
      </c>
      <c r="B61" s="752"/>
      <c r="C61" s="753"/>
      <c r="D61" s="325">
        <f>SUM(D11:D60)</f>
        <v>0</v>
      </c>
      <c r="E61" s="325">
        <f>SUM(E11:E60)</f>
        <v>0</v>
      </c>
      <c r="F61" s="329"/>
    </row>
    <row r="62" spans="1:6" ht="9.75" customHeight="1">
      <c r="C62" s="40"/>
    </row>
    <row r="63" spans="1:6" ht="22.5" customHeight="1">
      <c r="B63" s="582"/>
      <c r="C63" s="582"/>
      <c r="D63" s="567" t="s">
        <v>173</v>
      </c>
      <c r="E63" s="567"/>
      <c r="F63" s="567"/>
    </row>
    <row r="64" spans="1:6" ht="22.5" customHeight="1">
      <c r="B64" s="333" t="s">
        <v>34</v>
      </c>
      <c r="C64" s="106"/>
      <c r="E64" s="333" t="s">
        <v>35</v>
      </c>
      <c r="F64" s="32"/>
    </row>
  </sheetData>
  <sheetProtection password="CC43" sheet="1" formatCells="0" formatRows="0"/>
  <mergeCells count="15">
    <mergeCell ref="A9:A10"/>
    <mergeCell ref="E9:E10"/>
    <mergeCell ref="F9:F10"/>
    <mergeCell ref="B9:C10"/>
    <mergeCell ref="D9:D10"/>
    <mergeCell ref="A5:F5"/>
    <mergeCell ref="A2:C2"/>
    <mergeCell ref="A3:C3"/>
    <mergeCell ref="D2:F2"/>
    <mergeCell ref="D3:F3"/>
    <mergeCell ref="B63:C63"/>
    <mergeCell ref="D63:F63"/>
    <mergeCell ref="A61:C61"/>
    <mergeCell ref="A6:F6"/>
    <mergeCell ref="A7:F7"/>
  </mergeCells>
  <phoneticPr fontId="16" type="noConversion"/>
  <printOptions horizontalCentered="1"/>
  <pageMargins left="0.5" right="0.5" top="0.25" bottom="0.25" header="0" footer="0"/>
  <pageSetup paperSize="9"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sheetPr codeName="Sheet9"/>
  <dimension ref="A1:H113"/>
  <sheetViews>
    <sheetView topLeftCell="A19" workbookViewId="0">
      <selection activeCell="D31" sqref="D31"/>
    </sheetView>
  </sheetViews>
  <sheetFormatPr defaultColWidth="8" defaultRowHeight="16.5"/>
  <cols>
    <col min="1" max="1" width="4.25" style="29" customWidth="1"/>
    <col min="2" max="2" width="21.125" style="29" customWidth="1"/>
    <col min="3" max="3" width="11" style="29" customWidth="1"/>
    <col min="4" max="4" width="49.25" style="29" customWidth="1"/>
    <col min="5" max="6" width="13.125" style="29" customWidth="1"/>
    <col min="7" max="7" width="18.875" style="29" customWidth="1"/>
    <col min="8" max="8" width="9.125" style="29" customWidth="1"/>
    <col min="9" max="16384" width="8" style="29"/>
  </cols>
  <sheetData>
    <row r="1" spans="1:8">
      <c r="G1" s="40" t="s">
        <v>117</v>
      </c>
    </row>
    <row r="2" spans="1:8" s="42" customFormat="1" ht="23.25" customHeight="1">
      <c r="A2" s="562" t="s">
        <v>115</v>
      </c>
      <c r="B2" s="562"/>
      <c r="C2" s="562"/>
      <c r="D2" s="99"/>
      <c r="E2" s="565" t="s">
        <v>12</v>
      </c>
      <c r="F2" s="565"/>
      <c r="G2" s="565"/>
      <c r="H2" s="41"/>
    </row>
    <row r="3" spans="1:8" s="42" customFormat="1" ht="36" customHeight="1">
      <c r="A3" s="563" t="s">
        <v>116</v>
      </c>
      <c r="B3" s="563"/>
      <c r="C3" s="563"/>
      <c r="D3" s="41"/>
      <c r="E3" s="566" t="s">
        <v>13</v>
      </c>
      <c r="F3" s="566"/>
      <c r="G3" s="566"/>
      <c r="H3" s="41"/>
    </row>
    <row r="5" spans="1:8" ht="23.25" customHeight="1">
      <c r="A5" s="561" t="s">
        <v>68</v>
      </c>
      <c r="B5" s="561"/>
      <c r="C5" s="561"/>
      <c r="D5" s="561"/>
      <c r="E5" s="561"/>
      <c r="F5" s="561"/>
      <c r="G5" s="561"/>
      <c r="H5" s="43"/>
    </row>
    <row r="6" spans="1:8" ht="23.25" customHeight="1">
      <c r="A6" s="561" t="s">
        <v>170</v>
      </c>
      <c r="B6" s="561"/>
      <c r="C6" s="561"/>
      <c r="D6" s="561"/>
      <c r="E6" s="561"/>
      <c r="F6" s="561"/>
      <c r="G6" s="561"/>
      <c r="H6" s="43"/>
    </row>
    <row r="7" spans="1:8" ht="23.25" customHeight="1">
      <c r="A7" s="561" t="s">
        <v>279</v>
      </c>
      <c r="B7" s="561"/>
      <c r="C7" s="561"/>
      <c r="D7" s="561"/>
      <c r="E7" s="561"/>
      <c r="F7" s="561"/>
      <c r="G7" s="561"/>
      <c r="H7" s="43"/>
    </row>
    <row r="8" spans="1:8" ht="9" customHeight="1">
      <c r="A8" s="100"/>
      <c r="B8" s="100"/>
      <c r="C8" s="100"/>
      <c r="D8" s="100"/>
      <c r="E8" s="100"/>
      <c r="F8" s="100"/>
      <c r="G8" s="100"/>
      <c r="H8" s="43"/>
    </row>
    <row r="9" spans="1:8" ht="10.5" customHeight="1"/>
    <row r="10" spans="1:8" ht="45" customHeight="1">
      <c r="A10" s="26" t="s">
        <v>0</v>
      </c>
      <c r="B10" s="584" t="s">
        <v>146</v>
      </c>
      <c r="C10" s="586"/>
      <c r="D10" s="54" t="s">
        <v>69</v>
      </c>
      <c r="E10" s="54" t="s">
        <v>70</v>
      </c>
      <c r="F10" s="54" t="s">
        <v>71</v>
      </c>
      <c r="G10" s="54" t="s">
        <v>14</v>
      </c>
      <c r="H10" s="55"/>
    </row>
    <row r="11" spans="1:8" s="42" customFormat="1" ht="20.25" customHeight="1">
      <c r="A11" s="756">
        <v>1</v>
      </c>
      <c r="B11" s="136" t="str">
        <f>IF('Mau A1'!B11="","",'Mau A1'!B11)</f>
        <v xml:space="preserve">Võ Anh </v>
      </c>
      <c r="C11" s="143" t="str">
        <f>IF('Mau A1'!C11="","",'Mau A1'!C11)</f>
        <v>Hào</v>
      </c>
      <c r="D11" s="56"/>
      <c r="E11" s="57"/>
      <c r="F11" s="730">
        <f>SUM(E11:E12)</f>
        <v>0</v>
      </c>
      <c r="G11" s="49"/>
      <c r="H11" s="50"/>
    </row>
    <row r="12" spans="1:8" s="42" customFormat="1" ht="20.25" customHeight="1">
      <c r="A12" s="654"/>
      <c r="B12" s="135"/>
      <c r="C12" s="144"/>
      <c r="D12" s="58"/>
      <c r="E12" s="48"/>
      <c r="F12" s="732"/>
      <c r="G12" s="49"/>
      <c r="H12" s="50"/>
    </row>
    <row r="13" spans="1:8" s="42" customFormat="1" ht="20.25" customHeight="1">
      <c r="A13" s="756">
        <v>2</v>
      </c>
      <c r="B13" s="136" t="str">
        <f>IF('Mau A1'!B19="","",'Mau A1'!B19)</f>
        <v xml:space="preserve">Đinh Đồng </v>
      </c>
      <c r="C13" s="143" t="str">
        <f>IF('Mau A1'!C19="","",'Mau A1'!C19)</f>
        <v xml:space="preserve">Hiệp </v>
      </c>
      <c r="D13" s="58"/>
      <c r="E13" s="48"/>
      <c r="F13" s="730">
        <f>SUM(E13:E14)</f>
        <v>0</v>
      </c>
      <c r="G13" s="49"/>
      <c r="H13" s="50"/>
    </row>
    <row r="14" spans="1:8" s="42" customFormat="1" ht="20.25" customHeight="1">
      <c r="A14" s="654"/>
      <c r="B14" s="135"/>
      <c r="C14" s="144"/>
      <c r="D14" s="58"/>
      <c r="E14" s="48"/>
      <c r="F14" s="732"/>
      <c r="G14" s="49"/>
      <c r="H14" s="50"/>
    </row>
    <row r="15" spans="1:8" s="42" customFormat="1" ht="20.25" customHeight="1">
      <c r="A15" s="756">
        <v>3</v>
      </c>
      <c r="B15" s="136" t="str">
        <f>IF('Mau A1'!B27="","",'Mau A1'!B27)</f>
        <v xml:space="preserve">Phan văn </v>
      </c>
      <c r="C15" s="143" t="str">
        <f>IF('Mau A1'!C27="","",'Mau A1'!C27)</f>
        <v>Hòa</v>
      </c>
      <c r="D15" s="58"/>
      <c r="E15" s="48"/>
      <c r="F15" s="730">
        <f>SUM(E15:E16)</f>
        <v>0</v>
      </c>
      <c r="G15" s="49"/>
      <c r="H15" s="50"/>
    </row>
    <row r="16" spans="1:8" s="42" customFormat="1" ht="20.25" customHeight="1">
      <c r="A16" s="654"/>
      <c r="B16" s="135"/>
      <c r="C16" s="144"/>
      <c r="D16" s="58"/>
      <c r="E16" s="48"/>
      <c r="F16" s="732"/>
      <c r="G16" s="49"/>
      <c r="H16" s="50"/>
    </row>
    <row r="17" spans="1:8" s="42" customFormat="1" ht="20.25" customHeight="1">
      <c r="A17" s="756">
        <v>4</v>
      </c>
      <c r="B17" s="136" t="str">
        <f>IF('Mau A1'!B35="","",'Mau A1'!B35)</f>
        <v>Trần Đình</v>
      </c>
      <c r="C17" s="143" t="str">
        <f>IF('Mau A1'!C35="","",'Mau A1'!C35)</f>
        <v>Khoa</v>
      </c>
      <c r="D17" s="56"/>
      <c r="E17" s="57"/>
      <c r="F17" s="730">
        <f>SUM(E17:E18)</f>
        <v>0</v>
      </c>
      <c r="G17" s="49"/>
      <c r="H17" s="50"/>
    </row>
    <row r="18" spans="1:8" s="42" customFormat="1" ht="20.25" customHeight="1">
      <c r="A18" s="654"/>
      <c r="B18" s="135"/>
      <c r="C18" s="144"/>
      <c r="D18" s="58"/>
      <c r="E18" s="48"/>
      <c r="F18" s="732"/>
      <c r="G18" s="49"/>
      <c r="H18" s="50"/>
    </row>
    <row r="19" spans="1:8" s="42" customFormat="1" ht="20.25" customHeight="1">
      <c r="A19" s="756">
        <v>5</v>
      </c>
      <c r="B19" s="136" t="str">
        <f>IF('Mau A1'!B44="","",'Mau A1'!B44)</f>
        <v xml:space="preserve">Đỗ Trọng </v>
      </c>
      <c r="C19" s="143" t="str">
        <f>IF('Mau A1'!C44="","",'Mau A1'!C44)</f>
        <v>Quý</v>
      </c>
      <c r="D19" s="58"/>
      <c r="E19" s="48"/>
      <c r="F19" s="730">
        <f>SUM(E19:E20)</f>
        <v>0</v>
      </c>
      <c r="G19" s="49"/>
      <c r="H19" s="50"/>
    </row>
    <row r="20" spans="1:8" s="42" customFormat="1" ht="20.25" customHeight="1">
      <c r="A20" s="654"/>
      <c r="B20" s="135"/>
      <c r="C20" s="144"/>
      <c r="D20" s="58"/>
      <c r="E20" s="48"/>
      <c r="F20" s="732"/>
      <c r="G20" s="49"/>
      <c r="H20" s="50"/>
    </row>
    <row r="21" spans="1:8" s="42" customFormat="1" ht="20.25" customHeight="1">
      <c r="A21" s="756">
        <v>6</v>
      </c>
      <c r="B21" s="136" t="str">
        <f>IF('Mau A1'!B51="","",'Mau A1'!B51)</f>
        <v xml:space="preserve">Đặng Thế </v>
      </c>
      <c r="C21" s="143" t="str">
        <f>IF('Mau A1'!C51="","",'Mau A1'!C51)</f>
        <v>Huân</v>
      </c>
      <c r="D21" s="58"/>
      <c r="E21" s="48"/>
      <c r="F21" s="730">
        <f>SUM(E21:E22)</f>
        <v>0</v>
      </c>
      <c r="G21" s="49"/>
      <c r="H21" s="50"/>
    </row>
    <row r="22" spans="1:8" s="42" customFormat="1" ht="20.25" customHeight="1">
      <c r="A22" s="654"/>
      <c r="B22" s="135"/>
      <c r="C22" s="144"/>
      <c r="D22" s="58"/>
      <c r="E22" s="48"/>
      <c r="F22" s="732"/>
      <c r="G22" s="49"/>
      <c r="H22" s="50"/>
    </row>
    <row r="23" spans="1:8" s="42" customFormat="1" ht="20.25" customHeight="1">
      <c r="A23" s="756">
        <v>7</v>
      </c>
      <c r="B23" s="136" t="str">
        <f>IF('Mau A1'!B61="","",'Mau A1'!B61)</f>
        <v>Võ Phước</v>
      </c>
      <c r="C23" s="143" t="str">
        <f>IF('Mau A1'!C61="","",'Mau A1'!C61)</f>
        <v xml:space="preserve">Quang </v>
      </c>
      <c r="D23" s="58"/>
      <c r="E23" s="48"/>
      <c r="F23" s="730">
        <f>SUM(E23:E24)</f>
        <v>0</v>
      </c>
      <c r="G23" s="49"/>
      <c r="H23" s="50"/>
    </row>
    <row r="24" spans="1:8" s="42" customFormat="1" ht="20.25" customHeight="1">
      <c r="A24" s="654"/>
      <c r="B24" s="135"/>
      <c r="C24" s="144"/>
      <c r="D24" s="58"/>
      <c r="E24" s="48"/>
      <c r="F24" s="732"/>
      <c r="G24" s="49"/>
      <c r="H24" s="50"/>
    </row>
    <row r="25" spans="1:8" s="42" customFormat="1" ht="20.25" customHeight="1">
      <c r="A25" s="756">
        <v>8</v>
      </c>
      <c r="B25" s="136" t="str">
        <f>IF('Mau A1'!B68="","",'Mau A1'!B68)</f>
        <v xml:space="preserve">Hoàng Văn </v>
      </c>
      <c r="C25" s="143" t="str">
        <f>IF('Mau A1'!C68="","",'Mau A1'!C68)</f>
        <v>Viết</v>
      </c>
      <c r="D25" s="56"/>
      <c r="E25" s="57"/>
      <c r="F25" s="730">
        <f>SUM(E25:E26)</f>
        <v>0</v>
      </c>
      <c r="G25" s="49"/>
      <c r="H25" s="50"/>
    </row>
    <row r="26" spans="1:8" s="42" customFormat="1" ht="20.25" customHeight="1">
      <c r="A26" s="654"/>
      <c r="B26" s="135"/>
      <c r="C26" s="144"/>
      <c r="D26" s="58"/>
      <c r="E26" s="48"/>
      <c r="F26" s="732"/>
      <c r="G26" s="49"/>
      <c r="H26" s="50"/>
    </row>
    <row r="27" spans="1:8" s="42" customFormat="1" ht="20.25" customHeight="1">
      <c r="A27" s="756">
        <v>9</v>
      </c>
      <c r="B27" s="136" t="str">
        <f>IF('Mau A1'!B73="","",'Mau A1'!B73)</f>
        <v>Nguyễn Vũ Xuân</v>
      </c>
      <c r="C27" s="143" t="str">
        <f>IF('Mau A1'!C73="","",'Mau A1'!C73)</f>
        <v>Thì</v>
      </c>
      <c r="D27" s="58"/>
      <c r="E27" s="48"/>
      <c r="F27" s="730">
        <f>SUM(E27:E28)</f>
        <v>0</v>
      </c>
      <c r="G27" s="49"/>
      <c r="H27" s="50"/>
    </row>
    <row r="28" spans="1:8" s="42" customFormat="1" ht="20.25" customHeight="1">
      <c r="A28" s="654"/>
      <c r="B28" s="135"/>
      <c r="C28" s="144"/>
      <c r="D28" s="58"/>
      <c r="E28" s="48"/>
      <c r="F28" s="732"/>
      <c r="G28" s="49"/>
      <c r="H28" s="50"/>
    </row>
    <row r="29" spans="1:8" s="42" customFormat="1" ht="20.25" customHeight="1">
      <c r="A29" s="756">
        <v>10</v>
      </c>
      <c r="B29" s="136" t="str">
        <f>IF('Mau A1'!B82="","",'Mau A1'!B82)</f>
        <v xml:space="preserve">Nguyễn Ngọc </v>
      </c>
      <c r="C29" s="143" t="str">
        <f>IF('Mau A1'!C82="","",'Mau A1'!C82)</f>
        <v>Trí</v>
      </c>
      <c r="D29" s="58"/>
      <c r="E29" s="48"/>
      <c r="F29" s="730">
        <f>SUM(E29:E30)</f>
        <v>0</v>
      </c>
      <c r="G29" s="49"/>
      <c r="H29" s="50"/>
    </row>
    <row r="30" spans="1:8" s="42" customFormat="1" ht="20.25" customHeight="1">
      <c r="A30" s="654"/>
      <c r="B30" s="135"/>
      <c r="C30" s="144"/>
      <c r="D30" s="58"/>
      <c r="E30" s="48"/>
      <c r="F30" s="732"/>
      <c r="G30" s="49"/>
      <c r="H30" s="50"/>
    </row>
    <row r="31" spans="1:8" s="42" customFormat="1" ht="20.25" customHeight="1">
      <c r="A31" s="756">
        <v>11</v>
      </c>
      <c r="B31" s="136" t="str">
        <f>IF('Mau A1'!B89="","",'Mau A1'!B89)</f>
        <v/>
      </c>
      <c r="C31" s="143" t="str">
        <f>IF('Mau A1'!C89="","",'Mau A1'!C89)</f>
        <v/>
      </c>
      <c r="D31" s="58"/>
      <c r="E31" s="48"/>
      <c r="F31" s="730">
        <f>SUM(E31:E32)</f>
        <v>0</v>
      </c>
      <c r="G31" s="49"/>
      <c r="H31" s="50"/>
    </row>
    <row r="32" spans="1:8" s="42" customFormat="1" ht="20.25" customHeight="1">
      <c r="A32" s="654"/>
      <c r="B32" s="135"/>
      <c r="C32" s="144"/>
      <c r="D32" s="58"/>
      <c r="E32" s="48"/>
      <c r="F32" s="732"/>
      <c r="G32" s="49"/>
      <c r="H32" s="50"/>
    </row>
    <row r="33" spans="1:8" s="42" customFormat="1" ht="20.25" customHeight="1">
      <c r="A33" s="756">
        <v>12</v>
      </c>
      <c r="B33" s="136" t="e">
        <f>IF('Mau A1'!#REF!="","",'Mau A1'!#REF!)</f>
        <v>#REF!</v>
      </c>
      <c r="C33" s="143" t="e">
        <f>IF('Mau A1'!#REF!="","",'Mau A1'!#REF!)</f>
        <v>#REF!</v>
      </c>
      <c r="D33" s="58"/>
      <c r="E33" s="48"/>
      <c r="F33" s="730">
        <f>SUM(E33:E34)</f>
        <v>0</v>
      </c>
      <c r="G33" s="49"/>
      <c r="H33" s="50"/>
    </row>
    <row r="34" spans="1:8" s="42" customFormat="1" ht="20.25" customHeight="1">
      <c r="A34" s="654"/>
      <c r="B34" s="135"/>
      <c r="C34" s="144"/>
      <c r="D34" s="58"/>
      <c r="E34" s="48"/>
      <c r="F34" s="732"/>
      <c r="G34" s="49"/>
      <c r="H34" s="50"/>
    </row>
    <row r="35" spans="1:8" s="42" customFormat="1" ht="20.25" customHeight="1">
      <c r="A35" s="756">
        <v>13</v>
      </c>
      <c r="B35" s="136" t="e">
        <f>IF('Mau A1'!#REF!="","",'Mau A1'!#REF!)</f>
        <v>#REF!</v>
      </c>
      <c r="C35" s="143" t="e">
        <f>IF('Mau A1'!#REF!="","",'Mau A1'!#REF!)</f>
        <v>#REF!</v>
      </c>
      <c r="D35" s="56"/>
      <c r="E35" s="57"/>
      <c r="F35" s="730">
        <f>SUM(E35:E36)</f>
        <v>0</v>
      </c>
      <c r="G35" s="49"/>
      <c r="H35" s="50"/>
    </row>
    <row r="36" spans="1:8" s="42" customFormat="1" ht="20.25" customHeight="1">
      <c r="A36" s="654"/>
      <c r="B36" s="135"/>
      <c r="C36" s="144"/>
      <c r="D36" s="58"/>
      <c r="E36" s="48"/>
      <c r="F36" s="732"/>
      <c r="G36" s="49"/>
      <c r="H36" s="50"/>
    </row>
    <row r="37" spans="1:8" s="42" customFormat="1" ht="20.25" customHeight="1">
      <c r="A37" s="756">
        <v>14</v>
      </c>
      <c r="B37" s="136" t="e">
        <f>IF('Mau A1'!#REF!="","",'Mau A1'!#REF!)</f>
        <v>#REF!</v>
      </c>
      <c r="C37" s="143" t="e">
        <f>IF('Mau A1'!#REF!="","",'Mau A1'!#REF!)</f>
        <v>#REF!</v>
      </c>
      <c r="D37" s="58"/>
      <c r="E37" s="48"/>
      <c r="F37" s="730">
        <f>SUM(E37:E38)</f>
        <v>0</v>
      </c>
      <c r="G37" s="49"/>
      <c r="H37" s="50"/>
    </row>
    <row r="38" spans="1:8" s="42" customFormat="1" ht="20.25" customHeight="1">
      <c r="A38" s="654"/>
      <c r="B38" s="135"/>
      <c r="C38" s="144"/>
      <c r="D38" s="58"/>
      <c r="E38" s="48"/>
      <c r="F38" s="732"/>
      <c r="G38" s="49"/>
      <c r="H38" s="50"/>
    </row>
    <row r="39" spans="1:8" s="42" customFormat="1" ht="20.25" customHeight="1">
      <c r="A39" s="756">
        <v>15</v>
      </c>
      <c r="B39" s="136" t="e">
        <f>IF('Mau A1'!#REF!="","",'Mau A1'!#REF!)</f>
        <v>#REF!</v>
      </c>
      <c r="C39" s="143" t="e">
        <f>IF('Mau A1'!#REF!="","",'Mau A1'!#REF!)</f>
        <v>#REF!</v>
      </c>
      <c r="D39" s="58"/>
      <c r="E39" s="48"/>
      <c r="F39" s="730">
        <f>SUM(E39:E40)</f>
        <v>0</v>
      </c>
      <c r="G39" s="49"/>
      <c r="H39" s="50"/>
    </row>
    <row r="40" spans="1:8" s="42" customFormat="1" ht="20.25" customHeight="1">
      <c r="A40" s="654"/>
      <c r="B40" s="135"/>
      <c r="C40" s="144"/>
      <c r="D40" s="58"/>
      <c r="E40" s="48"/>
      <c r="F40" s="732"/>
      <c r="G40" s="49"/>
      <c r="H40" s="50"/>
    </row>
    <row r="41" spans="1:8" s="42" customFormat="1" ht="20.25" customHeight="1">
      <c r="A41" s="756">
        <v>16</v>
      </c>
      <c r="B41" s="136" t="e">
        <f>IF('Mau A1'!#REF!="","",'Mau A1'!#REF!)</f>
        <v>#REF!</v>
      </c>
      <c r="C41" s="143" t="e">
        <f>IF('Mau A1'!#REF!="","",'Mau A1'!#REF!)</f>
        <v>#REF!</v>
      </c>
      <c r="D41" s="58"/>
      <c r="E41" s="48"/>
      <c r="F41" s="730">
        <f>SUM(E41:E42)</f>
        <v>0</v>
      </c>
      <c r="G41" s="49"/>
      <c r="H41" s="50"/>
    </row>
    <row r="42" spans="1:8" s="42" customFormat="1" ht="20.25" customHeight="1">
      <c r="A42" s="654"/>
      <c r="B42" s="135"/>
      <c r="C42" s="144"/>
      <c r="D42" s="58"/>
      <c r="E42" s="48"/>
      <c r="F42" s="732"/>
      <c r="G42" s="49"/>
      <c r="H42" s="50"/>
    </row>
    <row r="43" spans="1:8" s="42" customFormat="1" ht="20.25" customHeight="1">
      <c r="A43" s="756">
        <v>17</v>
      </c>
      <c r="B43" s="136" t="e">
        <f>IF('Mau A1'!#REF!="","",'Mau A1'!#REF!)</f>
        <v>#REF!</v>
      </c>
      <c r="C43" s="143" t="e">
        <f>IF('Mau A1'!#REF!="","",'Mau A1'!#REF!)</f>
        <v>#REF!</v>
      </c>
      <c r="D43" s="56"/>
      <c r="E43" s="57"/>
      <c r="F43" s="730">
        <f>SUM(E43:E44)</f>
        <v>0</v>
      </c>
      <c r="G43" s="49"/>
      <c r="H43" s="50"/>
    </row>
    <row r="44" spans="1:8" s="42" customFormat="1" ht="20.25" customHeight="1">
      <c r="A44" s="654"/>
      <c r="B44" s="135"/>
      <c r="C44" s="144"/>
      <c r="D44" s="58"/>
      <c r="E44" s="48"/>
      <c r="F44" s="732"/>
      <c r="G44" s="49"/>
      <c r="H44" s="50"/>
    </row>
    <row r="45" spans="1:8" s="42" customFormat="1" ht="20.25" customHeight="1">
      <c r="A45" s="756">
        <v>18</v>
      </c>
      <c r="B45" s="136" t="e">
        <f>IF('Mau A1'!#REF!="","",'Mau A1'!#REF!)</f>
        <v>#REF!</v>
      </c>
      <c r="C45" s="143" t="e">
        <f>IF('Mau A1'!#REF!="","",'Mau A1'!#REF!)</f>
        <v>#REF!</v>
      </c>
      <c r="D45" s="58"/>
      <c r="E45" s="48"/>
      <c r="F45" s="730">
        <f>SUM(E45:E46)</f>
        <v>0</v>
      </c>
      <c r="G45" s="49"/>
      <c r="H45" s="50"/>
    </row>
    <row r="46" spans="1:8" s="42" customFormat="1" ht="20.25" customHeight="1">
      <c r="A46" s="654"/>
      <c r="B46" s="135"/>
      <c r="C46" s="144"/>
      <c r="D46" s="58"/>
      <c r="E46" s="48"/>
      <c r="F46" s="732"/>
      <c r="G46" s="49"/>
      <c r="H46" s="50"/>
    </row>
    <row r="47" spans="1:8" s="42" customFormat="1" ht="20.25" customHeight="1">
      <c r="A47" s="756">
        <v>19</v>
      </c>
      <c r="B47" s="136" t="e">
        <f>IF('Mau A1'!#REF!="","",'Mau A1'!#REF!)</f>
        <v>#REF!</v>
      </c>
      <c r="C47" s="143" t="e">
        <f>IF('Mau A1'!#REF!="","",'Mau A1'!#REF!)</f>
        <v>#REF!</v>
      </c>
      <c r="D47" s="58"/>
      <c r="E47" s="48"/>
      <c r="F47" s="730">
        <f>SUM(E47:E48)</f>
        <v>0</v>
      </c>
      <c r="G47" s="49"/>
      <c r="H47" s="50"/>
    </row>
    <row r="48" spans="1:8" s="42" customFormat="1" ht="20.25" customHeight="1">
      <c r="A48" s="654"/>
      <c r="B48" s="135"/>
      <c r="C48" s="144"/>
      <c r="D48" s="58"/>
      <c r="E48" s="48"/>
      <c r="F48" s="732"/>
      <c r="G48" s="49"/>
      <c r="H48" s="50"/>
    </row>
    <row r="49" spans="1:8" s="42" customFormat="1" ht="20.25" customHeight="1">
      <c r="A49" s="756">
        <v>20</v>
      </c>
      <c r="B49" s="136" t="e">
        <f>IF('Mau A1'!#REF!="","",'Mau A1'!#REF!)</f>
        <v>#REF!</v>
      </c>
      <c r="C49" s="143" t="e">
        <f>IF('Mau A1'!#REF!="","",'Mau A1'!#REF!)</f>
        <v>#REF!</v>
      </c>
      <c r="D49" s="58"/>
      <c r="E49" s="48"/>
      <c r="F49" s="730">
        <f>SUM(E49:E50)</f>
        <v>0</v>
      </c>
      <c r="G49" s="49"/>
      <c r="H49" s="50"/>
    </row>
    <row r="50" spans="1:8" s="42" customFormat="1" ht="20.25" customHeight="1">
      <c r="A50" s="654"/>
      <c r="B50" s="135"/>
      <c r="C50" s="144"/>
      <c r="D50" s="58"/>
      <c r="E50" s="48"/>
      <c r="F50" s="732"/>
      <c r="G50" s="49"/>
      <c r="H50" s="50"/>
    </row>
    <row r="51" spans="1:8" s="42" customFormat="1" ht="20.25" customHeight="1">
      <c r="A51" s="756">
        <v>21</v>
      </c>
      <c r="B51" s="136" t="e">
        <f>IF('Mau A1'!#REF!="","",'Mau A1'!#REF!)</f>
        <v>#REF!</v>
      </c>
      <c r="C51" s="143" t="e">
        <f>IF('Mau A1'!#REF!="","",'Mau A1'!#REF!)</f>
        <v>#REF!</v>
      </c>
      <c r="D51" s="56"/>
      <c r="E51" s="57"/>
      <c r="F51" s="730">
        <f>SUM(E51:E52)</f>
        <v>0</v>
      </c>
      <c r="G51" s="49"/>
      <c r="H51" s="50"/>
    </row>
    <row r="52" spans="1:8" s="42" customFormat="1" ht="20.25" customHeight="1">
      <c r="A52" s="654"/>
      <c r="B52" s="135"/>
      <c r="C52" s="144"/>
      <c r="D52" s="58"/>
      <c r="E52" s="48"/>
      <c r="F52" s="732"/>
      <c r="G52" s="49"/>
      <c r="H52" s="50"/>
    </row>
    <row r="53" spans="1:8" s="42" customFormat="1" ht="20.25" customHeight="1">
      <c r="A53" s="756">
        <v>22</v>
      </c>
      <c r="B53" s="136" t="e">
        <f>IF('Mau A1'!#REF!="","",'Mau A1'!#REF!)</f>
        <v>#REF!</v>
      </c>
      <c r="C53" s="143" t="e">
        <f>IF('Mau A1'!#REF!="","",'Mau A1'!#REF!)</f>
        <v>#REF!</v>
      </c>
      <c r="D53" s="58"/>
      <c r="E53" s="48"/>
      <c r="F53" s="730">
        <f>SUM(E53:E54)</f>
        <v>0</v>
      </c>
      <c r="G53" s="49"/>
      <c r="H53" s="50"/>
    </row>
    <row r="54" spans="1:8" s="42" customFormat="1" ht="20.25" customHeight="1">
      <c r="A54" s="654"/>
      <c r="B54" s="135"/>
      <c r="C54" s="144"/>
      <c r="D54" s="58"/>
      <c r="E54" s="48"/>
      <c r="F54" s="732"/>
      <c r="G54" s="49"/>
      <c r="H54" s="50"/>
    </row>
    <row r="55" spans="1:8" s="42" customFormat="1" ht="20.25" customHeight="1">
      <c r="A55" s="756">
        <v>23</v>
      </c>
      <c r="B55" s="136" t="e">
        <f>IF('Mau A1'!#REF!="","",'Mau A1'!#REF!)</f>
        <v>#REF!</v>
      </c>
      <c r="C55" s="143" t="e">
        <f>IF('Mau A1'!#REF!="","",'Mau A1'!#REF!)</f>
        <v>#REF!</v>
      </c>
      <c r="D55" s="58"/>
      <c r="E55" s="48"/>
      <c r="F55" s="730">
        <f>SUM(E55:E56)</f>
        <v>0</v>
      </c>
      <c r="G55" s="49"/>
      <c r="H55" s="50"/>
    </row>
    <row r="56" spans="1:8" s="42" customFormat="1" ht="20.25" customHeight="1">
      <c r="A56" s="654"/>
      <c r="B56" s="135"/>
      <c r="C56" s="144"/>
      <c r="D56" s="58"/>
      <c r="E56" s="48"/>
      <c r="F56" s="732"/>
      <c r="G56" s="49"/>
      <c r="H56" s="50"/>
    </row>
    <row r="57" spans="1:8" s="42" customFormat="1" ht="20.25" customHeight="1">
      <c r="A57" s="756">
        <v>24</v>
      </c>
      <c r="B57" s="136" t="e">
        <f>IF('Mau A1'!#REF!="","",'Mau A1'!#REF!)</f>
        <v>#REF!</v>
      </c>
      <c r="C57" s="143" t="e">
        <f>IF('Mau A1'!#REF!="","",'Mau A1'!#REF!)</f>
        <v>#REF!</v>
      </c>
      <c r="D57" s="58"/>
      <c r="E57" s="48"/>
      <c r="F57" s="730">
        <f>SUM(E57:E58)</f>
        <v>0</v>
      </c>
      <c r="G57" s="49"/>
      <c r="H57" s="50"/>
    </row>
    <row r="58" spans="1:8" s="42" customFormat="1" ht="20.25" customHeight="1">
      <c r="A58" s="654"/>
      <c r="B58" s="135"/>
      <c r="C58" s="144"/>
      <c r="D58" s="58"/>
      <c r="E58" s="48"/>
      <c r="F58" s="732"/>
      <c r="G58" s="49"/>
      <c r="H58" s="50"/>
    </row>
    <row r="59" spans="1:8" s="42" customFormat="1" ht="20.25" customHeight="1">
      <c r="A59" s="756">
        <v>25</v>
      </c>
      <c r="B59" s="136" t="e">
        <f>IF('Mau A1'!#REF!="","",'Mau A1'!#REF!)</f>
        <v>#REF!</v>
      </c>
      <c r="C59" s="143" t="e">
        <f>IF('Mau A1'!#REF!="","",'Mau A1'!#REF!)</f>
        <v>#REF!</v>
      </c>
      <c r="D59" s="58"/>
      <c r="E59" s="48"/>
      <c r="F59" s="730">
        <f>SUM(E59:E60)</f>
        <v>0</v>
      </c>
      <c r="G59" s="49"/>
      <c r="H59" s="50"/>
    </row>
    <row r="60" spans="1:8" s="42" customFormat="1" ht="20.25" customHeight="1">
      <c r="A60" s="654"/>
      <c r="B60" s="135"/>
      <c r="C60" s="144"/>
      <c r="D60" s="58"/>
      <c r="E60" s="48"/>
      <c r="F60" s="732"/>
      <c r="G60" s="49"/>
      <c r="H60" s="50"/>
    </row>
    <row r="61" spans="1:8" s="42" customFormat="1" ht="20.25" customHeight="1">
      <c r="A61" s="756">
        <v>26</v>
      </c>
      <c r="B61" s="136" t="e">
        <f>IF('Mau A1'!#REF!="","",'Mau A1'!#REF!)</f>
        <v>#REF!</v>
      </c>
      <c r="C61" s="143" t="e">
        <f>IF('Mau A1'!#REF!="","",'Mau A1'!#REF!)</f>
        <v>#REF!</v>
      </c>
      <c r="D61" s="56"/>
      <c r="E61" s="57"/>
      <c r="F61" s="730">
        <f>SUM(E61:E62)</f>
        <v>0</v>
      </c>
      <c r="G61" s="49"/>
      <c r="H61" s="50"/>
    </row>
    <row r="62" spans="1:8" s="42" customFormat="1" ht="20.25" customHeight="1">
      <c r="A62" s="654"/>
      <c r="B62" s="135"/>
      <c r="C62" s="144"/>
      <c r="D62" s="58"/>
      <c r="E62" s="48"/>
      <c r="F62" s="732"/>
      <c r="G62" s="49"/>
      <c r="H62" s="50"/>
    </row>
    <row r="63" spans="1:8" s="42" customFormat="1" ht="20.25" customHeight="1">
      <c r="A63" s="756">
        <v>27</v>
      </c>
      <c r="B63" s="136" t="e">
        <f>IF('Mau A1'!#REF!="","",'Mau A1'!#REF!)</f>
        <v>#REF!</v>
      </c>
      <c r="C63" s="143" t="e">
        <f>IF('Mau A1'!#REF!="","",'Mau A1'!#REF!)</f>
        <v>#REF!</v>
      </c>
      <c r="D63" s="58"/>
      <c r="E63" s="48"/>
      <c r="F63" s="730">
        <f>SUM(E63:E64)</f>
        <v>0</v>
      </c>
      <c r="G63" s="49"/>
      <c r="H63" s="50"/>
    </row>
    <row r="64" spans="1:8" s="42" customFormat="1" ht="20.25" customHeight="1">
      <c r="A64" s="654"/>
      <c r="B64" s="135"/>
      <c r="C64" s="144"/>
      <c r="D64" s="58"/>
      <c r="E64" s="48"/>
      <c r="F64" s="732"/>
      <c r="G64" s="49"/>
      <c r="H64" s="50"/>
    </row>
    <row r="65" spans="1:8" s="42" customFormat="1" ht="20.25" customHeight="1">
      <c r="A65" s="756">
        <v>28</v>
      </c>
      <c r="B65" s="136" t="e">
        <f>IF('Mau A1'!#REF!="","",'Mau A1'!#REF!)</f>
        <v>#REF!</v>
      </c>
      <c r="C65" s="143" t="e">
        <f>IF('Mau A1'!#REF!="","",'Mau A1'!#REF!)</f>
        <v>#REF!</v>
      </c>
      <c r="D65" s="58"/>
      <c r="E65" s="48"/>
      <c r="F65" s="730">
        <f>SUM(E65:E66)</f>
        <v>0</v>
      </c>
      <c r="G65" s="49"/>
      <c r="H65" s="50"/>
    </row>
    <row r="66" spans="1:8" s="42" customFormat="1" ht="20.25" customHeight="1">
      <c r="A66" s="654"/>
      <c r="B66" s="135"/>
      <c r="C66" s="144"/>
      <c r="D66" s="58"/>
      <c r="E66" s="48"/>
      <c r="F66" s="732"/>
      <c r="G66" s="49"/>
      <c r="H66" s="50"/>
    </row>
    <row r="67" spans="1:8" s="42" customFormat="1" ht="20.25" customHeight="1">
      <c r="A67" s="756">
        <v>29</v>
      </c>
      <c r="B67" s="136" t="e">
        <f>IF('Mau A1'!#REF!="","",'Mau A1'!#REF!)</f>
        <v>#REF!</v>
      </c>
      <c r="C67" s="143" t="e">
        <f>IF('Mau A1'!#REF!="","",'Mau A1'!#REF!)</f>
        <v>#REF!</v>
      </c>
      <c r="D67" s="58"/>
      <c r="E67" s="48"/>
      <c r="F67" s="730">
        <f>SUM(E67:E68)</f>
        <v>0</v>
      </c>
      <c r="G67" s="49"/>
      <c r="H67" s="50"/>
    </row>
    <row r="68" spans="1:8" s="42" customFormat="1" ht="20.25" customHeight="1">
      <c r="A68" s="654"/>
      <c r="B68" s="135"/>
      <c r="C68" s="144"/>
      <c r="D68" s="58"/>
      <c r="E68" s="48"/>
      <c r="F68" s="732"/>
      <c r="G68" s="49"/>
      <c r="H68" s="50"/>
    </row>
    <row r="69" spans="1:8" s="42" customFormat="1" ht="20.25" customHeight="1">
      <c r="A69" s="756">
        <v>30</v>
      </c>
      <c r="B69" s="136" t="e">
        <f>IF('Mau A1'!#REF!="","",'Mau A1'!#REF!)</f>
        <v>#REF!</v>
      </c>
      <c r="C69" s="143" t="e">
        <f>IF('Mau A1'!#REF!="","",'Mau A1'!#REF!)</f>
        <v>#REF!</v>
      </c>
      <c r="D69" s="56"/>
      <c r="E69" s="57"/>
      <c r="F69" s="730">
        <f>SUM(E69:E70)</f>
        <v>0</v>
      </c>
      <c r="G69" s="49"/>
      <c r="H69" s="50"/>
    </row>
    <row r="70" spans="1:8" s="42" customFormat="1" ht="20.25" customHeight="1">
      <c r="A70" s="654"/>
      <c r="B70" s="135"/>
      <c r="C70" s="144"/>
      <c r="D70" s="58"/>
      <c r="E70" s="48"/>
      <c r="F70" s="732"/>
      <c r="G70" s="49"/>
      <c r="H70" s="50"/>
    </row>
    <row r="71" spans="1:8" s="42" customFormat="1" ht="20.25" customHeight="1">
      <c r="A71" s="756">
        <v>31</v>
      </c>
      <c r="B71" s="136" t="e">
        <f>IF('Mau A1'!#REF!="","",'Mau A1'!#REF!)</f>
        <v>#REF!</v>
      </c>
      <c r="C71" s="143" t="e">
        <f>IF('Mau A1'!#REF!="","",'Mau A1'!#REF!)</f>
        <v>#REF!</v>
      </c>
      <c r="D71" s="58"/>
      <c r="E71" s="48"/>
      <c r="F71" s="730">
        <f>SUM(E71:E72)</f>
        <v>0</v>
      </c>
      <c r="G71" s="49"/>
      <c r="H71" s="50"/>
    </row>
    <row r="72" spans="1:8" s="42" customFormat="1" ht="20.25" customHeight="1">
      <c r="A72" s="654"/>
      <c r="B72" s="135"/>
      <c r="C72" s="144"/>
      <c r="D72" s="58"/>
      <c r="E72" s="48"/>
      <c r="F72" s="732"/>
      <c r="G72" s="49"/>
      <c r="H72" s="50"/>
    </row>
    <row r="73" spans="1:8" s="42" customFormat="1" ht="20.25" customHeight="1">
      <c r="A73" s="756">
        <v>32</v>
      </c>
      <c r="B73" s="136" t="e">
        <f>IF('Mau A1'!#REF!="","",'Mau A1'!#REF!)</f>
        <v>#REF!</v>
      </c>
      <c r="C73" s="143" t="e">
        <f>IF('Mau A1'!#REF!="","",'Mau A1'!#REF!)</f>
        <v>#REF!</v>
      </c>
      <c r="D73" s="58"/>
      <c r="E73" s="48"/>
      <c r="F73" s="730">
        <f>SUM(E73:E74)</f>
        <v>0</v>
      </c>
      <c r="G73" s="49"/>
      <c r="H73" s="50"/>
    </row>
    <row r="74" spans="1:8" s="42" customFormat="1" ht="20.25" customHeight="1">
      <c r="A74" s="654"/>
      <c r="B74" s="135"/>
      <c r="C74" s="144"/>
      <c r="D74" s="58"/>
      <c r="E74" s="48"/>
      <c r="F74" s="732"/>
      <c r="G74" s="49"/>
      <c r="H74" s="50"/>
    </row>
    <row r="75" spans="1:8" s="42" customFormat="1" ht="20.25" customHeight="1">
      <c r="A75" s="756">
        <v>33</v>
      </c>
      <c r="B75" s="136" t="e">
        <f>IF('Mau A1'!#REF!="","",'Mau A1'!#REF!)</f>
        <v>#REF!</v>
      </c>
      <c r="C75" s="143" t="e">
        <f>IF('Mau A1'!#REF!="","",'Mau A1'!#REF!)</f>
        <v>#REF!</v>
      </c>
      <c r="D75" s="58"/>
      <c r="E75" s="48"/>
      <c r="F75" s="730">
        <f>SUM(E75:E76)</f>
        <v>0</v>
      </c>
      <c r="G75" s="49"/>
      <c r="H75" s="50"/>
    </row>
    <row r="76" spans="1:8" s="42" customFormat="1" ht="20.25" customHeight="1">
      <c r="A76" s="654"/>
      <c r="B76" s="135"/>
      <c r="C76" s="144"/>
      <c r="D76" s="58"/>
      <c r="E76" s="48"/>
      <c r="F76" s="732"/>
      <c r="G76" s="49"/>
      <c r="H76" s="50"/>
    </row>
    <row r="77" spans="1:8" s="42" customFormat="1" ht="20.25" customHeight="1">
      <c r="A77" s="756">
        <v>34</v>
      </c>
      <c r="B77" s="136" t="e">
        <f>IF('Mau A1'!#REF!="","",'Mau A1'!#REF!)</f>
        <v>#REF!</v>
      </c>
      <c r="C77" s="143" t="e">
        <f>IF('Mau A1'!#REF!="","",'Mau A1'!#REF!)</f>
        <v>#REF!</v>
      </c>
      <c r="D77" s="56"/>
      <c r="E77" s="57"/>
      <c r="F77" s="730">
        <f>SUM(E77:E78)</f>
        <v>0</v>
      </c>
      <c r="G77" s="49"/>
      <c r="H77" s="50"/>
    </row>
    <row r="78" spans="1:8" s="42" customFormat="1" ht="20.25" customHeight="1">
      <c r="A78" s="654"/>
      <c r="B78" s="135"/>
      <c r="C78" s="144"/>
      <c r="D78" s="58"/>
      <c r="E78" s="48"/>
      <c r="F78" s="732"/>
      <c r="G78" s="49"/>
      <c r="H78" s="50"/>
    </row>
    <row r="79" spans="1:8" s="42" customFormat="1" ht="20.25" customHeight="1">
      <c r="A79" s="756">
        <v>35</v>
      </c>
      <c r="B79" s="136" t="e">
        <f>IF('Mau A1'!#REF!="","",'Mau A1'!#REF!)</f>
        <v>#REF!</v>
      </c>
      <c r="C79" s="143" t="e">
        <f>IF('Mau A1'!#REF!="","",'Mau A1'!#REF!)</f>
        <v>#REF!</v>
      </c>
      <c r="D79" s="58"/>
      <c r="E79" s="48"/>
      <c r="F79" s="730">
        <f>SUM(E79:E80)</f>
        <v>0</v>
      </c>
      <c r="G79" s="49"/>
      <c r="H79" s="50"/>
    </row>
    <row r="80" spans="1:8" s="42" customFormat="1" ht="20.25" customHeight="1">
      <c r="A80" s="654"/>
      <c r="B80" s="135"/>
      <c r="C80" s="144"/>
      <c r="D80" s="58"/>
      <c r="E80" s="48"/>
      <c r="F80" s="732"/>
      <c r="G80" s="49"/>
      <c r="H80" s="50"/>
    </row>
    <row r="81" spans="1:8" s="42" customFormat="1" ht="20.25" customHeight="1">
      <c r="A81" s="756">
        <v>36</v>
      </c>
      <c r="B81" s="136" t="e">
        <f>IF('Mau A1'!#REF!="","",'Mau A1'!#REF!)</f>
        <v>#REF!</v>
      </c>
      <c r="C81" s="143" t="e">
        <f>IF('Mau A1'!#REF!="","",'Mau A1'!#REF!)</f>
        <v>#REF!</v>
      </c>
      <c r="D81" s="58"/>
      <c r="E81" s="48"/>
      <c r="F81" s="730">
        <f>SUM(E81:E82)</f>
        <v>0</v>
      </c>
      <c r="G81" s="49"/>
      <c r="H81" s="50"/>
    </row>
    <row r="82" spans="1:8" s="42" customFormat="1" ht="20.25" customHeight="1">
      <c r="A82" s="654"/>
      <c r="B82" s="135"/>
      <c r="C82" s="144"/>
      <c r="D82" s="58"/>
      <c r="E82" s="48"/>
      <c r="F82" s="732"/>
      <c r="G82" s="49"/>
      <c r="H82" s="50"/>
    </row>
    <row r="83" spans="1:8" s="42" customFormat="1" ht="20.25" customHeight="1">
      <c r="A83" s="756">
        <v>37</v>
      </c>
      <c r="B83" s="136" t="e">
        <f>IF('Mau A1'!#REF!="","",'Mau A1'!#REF!)</f>
        <v>#REF!</v>
      </c>
      <c r="C83" s="143" t="e">
        <f>IF('Mau A1'!#REF!="","",'Mau A1'!#REF!)</f>
        <v>#REF!</v>
      </c>
      <c r="D83" s="58"/>
      <c r="E83" s="48"/>
      <c r="F83" s="730">
        <f>SUM(E83:E84)</f>
        <v>0</v>
      </c>
      <c r="G83" s="49"/>
      <c r="H83" s="50"/>
    </row>
    <row r="84" spans="1:8" s="42" customFormat="1" ht="20.25" customHeight="1">
      <c r="A84" s="654"/>
      <c r="B84" s="135"/>
      <c r="C84" s="144"/>
      <c r="D84" s="58"/>
      <c r="E84" s="48"/>
      <c r="F84" s="732"/>
      <c r="G84" s="49"/>
      <c r="H84" s="50"/>
    </row>
    <row r="85" spans="1:8" s="42" customFormat="1" ht="20.25" customHeight="1">
      <c r="A85" s="756">
        <v>38</v>
      </c>
      <c r="B85" s="136" t="e">
        <f>IF('Mau A1'!#REF!="","",'Mau A1'!#REF!)</f>
        <v>#REF!</v>
      </c>
      <c r="C85" s="143" t="e">
        <f>IF('Mau A1'!#REF!="","",'Mau A1'!#REF!)</f>
        <v>#REF!</v>
      </c>
      <c r="D85" s="58"/>
      <c r="E85" s="48"/>
      <c r="F85" s="730">
        <f>SUM(E85:E86)</f>
        <v>0</v>
      </c>
      <c r="G85" s="49"/>
      <c r="H85" s="50"/>
    </row>
    <row r="86" spans="1:8" s="42" customFormat="1" ht="20.25" customHeight="1">
      <c r="A86" s="654"/>
      <c r="B86" s="135"/>
      <c r="C86" s="144"/>
      <c r="D86" s="58"/>
      <c r="E86" s="48"/>
      <c r="F86" s="732"/>
      <c r="G86" s="49"/>
      <c r="H86" s="50"/>
    </row>
    <row r="87" spans="1:8" s="42" customFormat="1" ht="20.25" customHeight="1">
      <c r="A87" s="756">
        <v>39</v>
      </c>
      <c r="B87" s="136" t="e">
        <f>IF('Mau A1'!#REF!="","",'Mau A1'!#REF!)</f>
        <v>#REF!</v>
      </c>
      <c r="C87" s="143" t="e">
        <f>IF('Mau A1'!#REF!="","",'Mau A1'!#REF!)</f>
        <v>#REF!</v>
      </c>
      <c r="D87" s="56"/>
      <c r="E87" s="57"/>
      <c r="F87" s="730">
        <f>SUM(E87:E88)</f>
        <v>0</v>
      </c>
      <c r="G87" s="49"/>
      <c r="H87" s="50"/>
    </row>
    <row r="88" spans="1:8" s="42" customFormat="1" ht="20.25" customHeight="1">
      <c r="A88" s="654"/>
      <c r="B88" s="135"/>
      <c r="C88" s="144"/>
      <c r="D88" s="58"/>
      <c r="E88" s="48"/>
      <c r="F88" s="732"/>
      <c r="G88" s="49"/>
      <c r="H88" s="50"/>
    </row>
    <row r="89" spans="1:8" s="42" customFormat="1" ht="20.25" customHeight="1">
      <c r="A89" s="756">
        <v>40</v>
      </c>
      <c r="B89" s="136" t="e">
        <f>IF('Mau A1'!#REF!="","",'Mau A1'!#REF!)</f>
        <v>#REF!</v>
      </c>
      <c r="C89" s="156" t="e">
        <f>IF('Mau A1'!#REF!="","",'Mau A1'!#REF!)</f>
        <v>#REF!</v>
      </c>
      <c r="D89" s="58"/>
      <c r="E89" s="48"/>
      <c r="F89" s="730">
        <f>SUM(E89:E90)</f>
        <v>0</v>
      </c>
      <c r="G89" s="49"/>
      <c r="H89" s="50"/>
    </row>
    <row r="90" spans="1:8" s="42" customFormat="1" ht="20.25" customHeight="1">
      <c r="A90" s="654"/>
      <c r="B90" s="135"/>
      <c r="C90" s="144"/>
      <c r="D90" s="58"/>
      <c r="E90" s="48"/>
      <c r="F90" s="732"/>
      <c r="G90" s="49"/>
      <c r="H90" s="50"/>
    </row>
    <row r="91" spans="1:8" s="42" customFormat="1" ht="20.25" customHeight="1">
      <c r="A91" s="756">
        <v>41</v>
      </c>
      <c r="B91" s="136" t="e">
        <f>IF('Mau A1'!#REF!="","",'Mau A1'!#REF!)</f>
        <v>#REF!</v>
      </c>
      <c r="C91" s="156" t="e">
        <f>IF('Mau A1'!#REF!="","",'Mau A1'!#REF!)</f>
        <v>#REF!</v>
      </c>
      <c r="D91" s="58"/>
      <c r="E91" s="48"/>
      <c r="F91" s="730">
        <f>SUM(E91:E92)</f>
        <v>0</v>
      </c>
      <c r="G91" s="49"/>
      <c r="H91" s="50"/>
    </row>
    <row r="92" spans="1:8" s="42" customFormat="1" ht="20.25" customHeight="1">
      <c r="A92" s="654"/>
      <c r="B92" s="135"/>
      <c r="C92" s="144"/>
      <c r="D92" s="58"/>
      <c r="E92" s="48"/>
      <c r="F92" s="732"/>
      <c r="G92" s="49"/>
      <c r="H92" s="50"/>
    </row>
    <row r="93" spans="1:8" s="42" customFormat="1" ht="20.25" customHeight="1">
      <c r="A93" s="756">
        <v>42</v>
      </c>
      <c r="B93" s="136" t="e">
        <f>IF('Mau A1'!#REF!="","",'Mau A1'!#REF!)</f>
        <v>#REF!</v>
      </c>
      <c r="C93" s="156" t="e">
        <f>IF('Mau A1'!#REF!="","",'Mau A1'!#REF!)</f>
        <v>#REF!</v>
      </c>
      <c r="D93" s="58"/>
      <c r="E93" s="48"/>
      <c r="F93" s="730">
        <f>SUM(E93:E94)</f>
        <v>0</v>
      </c>
      <c r="G93" s="49"/>
      <c r="H93" s="50"/>
    </row>
    <row r="94" spans="1:8" s="42" customFormat="1" ht="20.25" customHeight="1">
      <c r="A94" s="654"/>
      <c r="B94" s="135"/>
      <c r="C94" s="144"/>
      <c r="D94" s="58"/>
      <c r="E94" s="48"/>
      <c r="F94" s="732"/>
      <c r="G94" s="49"/>
      <c r="H94" s="50"/>
    </row>
    <row r="95" spans="1:8" s="42" customFormat="1" ht="20.25" customHeight="1">
      <c r="A95" s="756">
        <v>43</v>
      </c>
      <c r="B95" s="136" t="e">
        <f>IF('Mau A1'!#REF!="","",'Mau A1'!#REF!)</f>
        <v>#REF!</v>
      </c>
      <c r="C95" s="156" t="e">
        <f>IF('Mau A1'!#REF!="","",'Mau A1'!#REF!)</f>
        <v>#REF!</v>
      </c>
      <c r="D95" s="56"/>
      <c r="E95" s="57"/>
      <c r="F95" s="730">
        <f>SUM(E95:E96)</f>
        <v>0</v>
      </c>
      <c r="G95" s="49"/>
      <c r="H95" s="50"/>
    </row>
    <row r="96" spans="1:8" s="42" customFormat="1" ht="20.25" customHeight="1">
      <c r="A96" s="654"/>
      <c r="B96" s="135"/>
      <c r="C96" s="144"/>
      <c r="D96" s="58"/>
      <c r="E96" s="48"/>
      <c r="F96" s="732"/>
      <c r="G96" s="49"/>
      <c r="H96" s="50"/>
    </row>
    <row r="97" spans="1:8" s="42" customFormat="1" ht="20.25" customHeight="1">
      <c r="A97" s="756">
        <v>44</v>
      </c>
      <c r="B97" s="136" t="e">
        <f>IF('Mau A1'!#REF!="","",'Mau A1'!#REF!)</f>
        <v>#REF!</v>
      </c>
      <c r="C97" s="156" t="e">
        <f>IF('Mau A1'!#REF!="","",'Mau A1'!#REF!)</f>
        <v>#REF!</v>
      </c>
      <c r="D97" s="58"/>
      <c r="E97" s="48"/>
      <c r="F97" s="730">
        <f>SUM(E97:E98)</f>
        <v>0</v>
      </c>
      <c r="G97" s="49"/>
      <c r="H97" s="50"/>
    </row>
    <row r="98" spans="1:8" s="42" customFormat="1" ht="20.25" customHeight="1">
      <c r="A98" s="654"/>
      <c r="B98" s="135"/>
      <c r="C98" s="144"/>
      <c r="D98" s="58"/>
      <c r="E98" s="48"/>
      <c r="F98" s="732"/>
      <c r="G98" s="49"/>
      <c r="H98" s="50"/>
    </row>
    <row r="99" spans="1:8" s="42" customFormat="1" ht="20.25" customHeight="1">
      <c r="A99" s="756">
        <v>45</v>
      </c>
      <c r="B99" s="136" t="e">
        <f>IF('Mau A1'!#REF!="","",'Mau A1'!#REF!)</f>
        <v>#REF!</v>
      </c>
      <c r="C99" s="156" t="e">
        <f>IF('Mau A1'!#REF!="","",'Mau A1'!#REF!)</f>
        <v>#REF!</v>
      </c>
      <c r="D99" s="58"/>
      <c r="E99" s="48"/>
      <c r="F99" s="730">
        <f>SUM(E99:E100)</f>
        <v>0</v>
      </c>
      <c r="G99" s="49"/>
      <c r="H99" s="50"/>
    </row>
    <row r="100" spans="1:8" s="42" customFormat="1" ht="20.25" customHeight="1">
      <c r="A100" s="654"/>
      <c r="B100" s="135"/>
      <c r="C100" s="144"/>
      <c r="D100" s="58"/>
      <c r="E100" s="48"/>
      <c r="F100" s="732"/>
      <c r="G100" s="49"/>
      <c r="H100" s="50"/>
    </row>
    <row r="101" spans="1:8" s="42" customFormat="1" ht="20.25" customHeight="1">
      <c r="A101" s="756">
        <v>46</v>
      </c>
      <c r="B101" s="136" t="e">
        <f>IF('Mau A1'!#REF!="","",'Mau A1'!#REF!)</f>
        <v>#REF!</v>
      </c>
      <c r="C101" s="156" t="e">
        <f>IF('Mau A1'!#REF!="","",'Mau A1'!#REF!)</f>
        <v>#REF!</v>
      </c>
      <c r="D101" s="58"/>
      <c r="E101" s="48"/>
      <c r="F101" s="730">
        <f>SUM(E101:E102)</f>
        <v>0</v>
      </c>
      <c r="G101" s="49"/>
      <c r="H101" s="50"/>
    </row>
    <row r="102" spans="1:8" s="42" customFormat="1" ht="20.25" customHeight="1">
      <c r="A102" s="654"/>
      <c r="B102" s="135"/>
      <c r="C102" s="144"/>
      <c r="D102" s="58"/>
      <c r="E102" s="48"/>
      <c r="F102" s="732"/>
      <c r="G102" s="49"/>
      <c r="H102" s="50"/>
    </row>
    <row r="103" spans="1:8" s="42" customFormat="1" ht="20.25" customHeight="1">
      <c r="A103" s="756">
        <v>47</v>
      </c>
      <c r="B103" s="136" t="e">
        <f>IF('Mau A1'!#REF!="","",'Mau A1'!#REF!)</f>
        <v>#REF!</v>
      </c>
      <c r="C103" s="156" t="e">
        <f>IF('Mau A1'!#REF!="","",'Mau A1'!#REF!)</f>
        <v>#REF!</v>
      </c>
      <c r="D103" s="58"/>
      <c r="E103" s="48"/>
      <c r="F103" s="730">
        <f>SUM(E103:E104)</f>
        <v>0</v>
      </c>
      <c r="G103" s="49"/>
      <c r="H103" s="50"/>
    </row>
    <row r="104" spans="1:8" s="42" customFormat="1" ht="20.25" customHeight="1">
      <c r="A104" s="654"/>
      <c r="B104" s="135"/>
      <c r="C104" s="144"/>
      <c r="D104" s="58"/>
      <c r="E104" s="48"/>
      <c r="F104" s="732"/>
      <c r="G104" s="49"/>
      <c r="H104" s="50"/>
    </row>
    <row r="105" spans="1:8" s="42" customFormat="1" ht="20.25" customHeight="1">
      <c r="A105" s="756">
        <v>48</v>
      </c>
      <c r="B105" s="136" t="e">
        <f>IF('Mau A1'!#REF!="","",'Mau A1'!#REF!)</f>
        <v>#REF!</v>
      </c>
      <c r="C105" s="156" t="e">
        <f>IF('Mau A1'!#REF!="","",'Mau A1'!#REF!)</f>
        <v>#REF!</v>
      </c>
      <c r="D105" s="56"/>
      <c r="E105" s="57"/>
      <c r="F105" s="730">
        <f>SUM(E105:E106)</f>
        <v>0</v>
      </c>
      <c r="G105" s="49"/>
      <c r="H105" s="50"/>
    </row>
    <row r="106" spans="1:8" s="42" customFormat="1" ht="20.25" customHeight="1">
      <c r="A106" s="654"/>
      <c r="B106" s="135"/>
      <c r="C106" s="144"/>
      <c r="D106" s="58"/>
      <c r="E106" s="48"/>
      <c r="F106" s="732"/>
      <c r="G106" s="49"/>
      <c r="H106" s="50"/>
    </row>
    <row r="107" spans="1:8" s="42" customFormat="1" ht="20.25" customHeight="1">
      <c r="A107" s="756">
        <v>49</v>
      </c>
      <c r="B107" s="136" t="e">
        <f>IF('Mau A1'!#REF!="","",'Mau A1'!#REF!)</f>
        <v>#REF!</v>
      </c>
      <c r="C107" s="156" t="e">
        <f>IF('Mau A1'!#REF!="","",'Mau A1'!#REF!)</f>
        <v>#REF!</v>
      </c>
      <c r="D107" s="58"/>
      <c r="E107" s="48"/>
      <c r="F107" s="730">
        <f>SUM(E107:E108)</f>
        <v>0</v>
      </c>
      <c r="G107" s="49"/>
      <c r="H107" s="50"/>
    </row>
    <row r="108" spans="1:8" s="42" customFormat="1" ht="20.25" customHeight="1">
      <c r="A108" s="654"/>
      <c r="B108" s="135"/>
      <c r="C108" s="144"/>
      <c r="D108" s="58"/>
      <c r="E108" s="48"/>
      <c r="F108" s="732"/>
      <c r="G108" s="49"/>
      <c r="H108" s="50"/>
    </row>
    <row r="109" spans="1:8" s="42" customFormat="1" ht="20.25" customHeight="1">
      <c r="A109" s="756">
        <v>50</v>
      </c>
      <c r="B109" s="136" t="e">
        <f>IF('Mau A1'!#REF!="","",'Mau A1'!#REF!)</f>
        <v>#REF!</v>
      </c>
      <c r="C109" s="143" t="e">
        <f>IF('Mau A1'!#REF!="","",'Mau A1'!#REF!)</f>
        <v>#REF!</v>
      </c>
      <c r="D109" s="58"/>
      <c r="E109" s="48"/>
      <c r="F109" s="730">
        <f>SUM(E109:E110)</f>
        <v>0</v>
      </c>
      <c r="G109" s="49"/>
      <c r="H109" s="50"/>
    </row>
    <row r="110" spans="1:8" s="42" customFormat="1" ht="20.25" customHeight="1">
      <c r="A110" s="654"/>
      <c r="B110" s="135"/>
      <c r="C110" s="144"/>
      <c r="D110" s="58"/>
      <c r="E110" s="48"/>
      <c r="F110" s="732"/>
      <c r="G110" s="49"/>
      <c r="H110" s="50"/>
    </row>
    <row r="111" spans="1:8" ht="27.75" customHeight="1">
      <c r="B111" s="757" t="s">
        <v>72</v>
      </c>
      <c r="C111" s="757"/>
      <c r="D111" s="757"/>
      <c r="E111" s="757"/>
    </row>
    <row r="112" spans="1:8" ht="21.75" customHeight="1">
      <c r="E112" s="567" t="s">
        <v>172</v>
      </c>
      <c r="F112" s="567"/>
      <c r="G112" s="567"/>
      <c r="H112" s="53"/>
    </row>
    <row r="113" spans="3:8" ht="21.75" customHeight="1">
      <c r="C113" s="31" t="s">
        <v>34</v>
      </c>
      <c r="E113" s="568" t="s">
        <v>35</v>
      </c>
      <c r="F113" s="568"/>
      <c r="G113" s="568"/>
      <c r="H113" s="32"/>
    </row>
  </sheetData>
  <sheetProtection password="CC11" sheet="1" formatCells="0" formatRows="0"/>
  <mergeCells count="111">
    <mergeCell ref="A105:A106"/>
    <mergeCell ref="F105:F106"/>
    <mergeCell ref="A99:A100"/>
    <mergeCell ref="F99:F100"/>
    <mergeCell ref="A101:A102"/>
    <mergeCell ref="F101:F102"/>
    <mergeCell ref="A103:A104"/>
    <mergeCell ref="F103:F104"/>
    <mergeCell ref="A2:C2"/>
    <mergeCell ref="A3:C3"/>
    <mergeCell ref="A109:A110"/>
    <mergeCell ref="F109:F110"/>
    <mergeCell ref="F33:F34"/>
    <mergeCell ref="A35:A36"/>
    <mergeCell ref="F35:F36"/>
    <mergeCell ref="A37:A38"/>
    <mergeCell ref="F37:F38"/>
    <mergeCell ref="A5:G5"/>
    <mergeCell ref="E112:G112"/>
    <mergeCell ref="E113:G113"/>
    <mergeCell ref="E2:G2"/>
    <mergeCell ref="E3:G3"/>
    <mergeCell ref="F11:F12"/>
    <mergeCell ref="F13:F14"/>
    <mergeCell ref="F89:F90"/>
    <mergeCell ref="F91:F92"/>
    <mergeCell ref="F93:F94"/>
    <mergeCell ref="F95:F96"/>
    <mergeCell ref="A15:A16"/>
    <mergeCell ref="A7:G7"/>
    <mergeCell ref="A6:G6"/>
    <mergeCell ref="F15:F16"/>
    <mergeCell ref="B10:C10"/>
    <mergeCell ref="A11:A12"/>
    <mergeCell ref="A13:A14"/>
    <mergeCell ref="A21:A22"/>
    <mergeCell ref="F21:F22"/>
    <mergeCell ref="A23:A24"/>
    <mergeCell ref="F23:F24"/>
    <mergeCell ref="A17:A18"/>
    <mergeCell ref="F17:F18"/>
    <mergeCell ref="A19:A20"/>
    <mergeCell ref="F19:F20"/>
    <mergeCell ref="A29:A30"/>
    <mergeCell ref="F29:F30"/>
    <mergeCell ref="B111:E111"/>
    <mergeCell ref="A25:A26"/>
    <mergeCell ref="F25:F26"/>
    <mergeCell ref="A27:A28"/>
    <mergeCell ref="F27:F28"/>
    <mergeCell ref="A31:A32"/>
    <mergeCell ref="F31:F32"/>
    <mergeCell ref="A33:A34"/>
    <mergeCell ref="A43:A44"/>
    <mergeCell ref="F43:F44"/>
    <mergeCell ref="A45:A46"/>
    <mergeCell ref="F45:F46"/>
    <mergeCell ref="A39:A40"/>
    <mergeCell ref="F39:F40"/>
    <mergeCell ref="A41:A42"/>
    <mergeCell ref="F41:F42"/>
    <mergeCell ref="A51:A52"/>
    <mergeCell ref="F51:F52"/>
    <mergeCell ref="A53:A54"/>
    <mergeCell ref="F53:F54"/>
    <mergeCell ref="A47:A48"/>
    <mergeCell ref="F47:F48"/>
    <mergeCell ref="A49:A50"/>
    <mergeCell ref="F49:F50"/>
    <mergeCell ref="A59:A60"/>
    <mergeCell ref="F59:F60"/>
    <mergeCell ref="A61:A62"/>
    <mergeCell ref="F61:F62"/>
    <mergeCell ref="A55:A56"/>
    <mergeCell ref="F55:F56"/>
    <mergeCell ref="A57:A58"/>
    <mergeCell ref="F57:F58"/>
    <mergeCell ref="A67:A68"/>
    <mergeCell ref="F67:F68"/>
    <mergeCell ref="A69:A70"/>
    <mergeCell ref="F69:F70"/>
    <mergeCell ref="A63:A64"/>
    <mergeCell ref="F63:F64"/>
    <mergeCell ref="A65:A66"/>
    <mergeCell ref="F65:F66"/>
    <mergeCell ref="A75:A76"/>
    <mergeCell ref="F75:F76"/>
    <mergeCell ref="A77:A78"/>
    <mergeCell ref="F77:F78"/>
    <mergeCell ref="A71:A72"/>
    <mergeCell ref="F71:F72"/>
    <mergeCell ref="A73:A74"/>
    <mergeCell ref="F73:F74"/>
    <mergeCell ref="A83:A84"/>
    <mergeCell ref="F83:F84"/>
    <mergeCell ref="A85:A86"/>
    <mergeCell ref="F85:F86"/>
    <mergeCell ref="A79:A80"/>
    <mergeCell ref="F79:F80"/>
    <mergeCell ref="A81:A82"/>
    <mergeCell ref="F81:F82"/>
    <mergeCell ref="A87:A88"/>
    <mergeCell ref="F87:F88"/>
    <mergeCell ref="A107:A108"/>
    <mergeCell ref="F107:F108"/>
    <mergeCell ref="A89:A90"/>
    <mergeCell ref="A91:A92"/>
    <mergeCell ref="A93:A94"/>
    <mergeCell ref="A95:A96"/>
    <mergeCell ref="A97:A98"/>
    <mergeCell ref="F97:F98"/>
  </mergeCells>
  <phoneticPr fontId="16" type="noConversion"/>
  <printOptions horizontalCentered="1"/>
  <pageMargins left="0.26" right="0.18" top="0.45" bottom="0.75" header="0.3" footer="0.3"/>
  <pageSetup paperSize="9" orientation="landscape" horizontalDpi="300" verticalDpi="300" r:id="rId1"/>
  <headerFooter alignWithMargins="0"/>
  <drawing r:id="rId2"/>
</worksheet>
</file>

<file path=xl/worksheets/sheet13.xml><?xml version="1.0" encoding="utf-8"?>
<worksheet xmlns="http://schemas.openxmlformats.org/spreadsheetml/2006/main" xmlns:r="http://schemas.openxmlformats.org/officeDocument/2006/relationships">
  <sheetPr codeName="Sheet2"/>
  <dimension ref="A1:U28"/>
  <sheetViews>
    <sheetView topLeftCell="A4" workbookViewId="0">
      <selection activeCell="L21" sqref="L21"/>
    </sheetView>
  </sheetViews>
  <sheetFormatPr defaultRowHeight="15.75"/>
  <cols>
    <col min="1" max="1" width="5.625" style="15" customWidth="1"/>
    <col min="2" max="2" width="20" style="13" customWidth="1"/>
    <col min="3" max="3" width="10.25" style="13" customWidth="1"/>
    <col min="4" max="4" width="7.375" style="15" customWidth="1"/>
    <col min="5" max="10" width="9.125" style="13" customWidth="1"/>
    <col min="11" max="11" width="8.5" style="13" customWidth="1"/>
    <col min="12" max="12" width="11.25" style="13" customWidth="1"/>
    <col min="13" max="13" width="12.875" style="13" customWidth="1"/>
    <col min="14" max="14" width="7.125" style="13" customWidth="1"/>
    <col min="15" max="15" width="6.5" style="13" customWidth="1"/>
    <col min="16" max="16" width="9.25" style="13" customWidth="1"/>
    <col min="17" max="17" width="11" style="13" customWidth="1"/>
    <col min="18" max="19" width="6.875" style="13" customWidth="1"/>
    <col min="20" max="20" width="11.5" style="13" customWidth="1"/>
    <col min="21" max="16384" width="9" style="13"/>
  </cols>
  <sheetData>
    <row r="1" spans="1:21" ht="15" customHeight="1">
      <c r="M1" s="343" t="s">
        <v>29</v>
      </c>
    </row>
    <row r="2" spans="1:21" ht="18" customHeight="1">
      <c r="A2" s="559" t="s">
        <v>115</v>
      </c>
      <c r="B2" s="559"/>
      <c r="C2" s="559"/>
      <c r="D2" s="559"/>
      <c r="E2" s="559"/>
      <c r="F2" s="21"/>
      <c r="G2" s="21"/>
      <c r="H2" s="766" t="s">
        <v>12</v>
      </c>
      <c r="I2" s="766"/>
      <c r="J2" s="766"/>
      <c r="K2" s="766"/>
      <c r="L2" s="766"/>
      <c r="M2" s="21"/>
      <c r="N2" s="21"/>
      <c r="O2" s="21"/>
      <c r="P2" s="64"/>
      <c r="Q2" s="64"/>
      <c r="R2" s="70"/>
      <c r="S2" s="64"/>
      <c r="T2" s="64"/>
    </row>
    <row r="3" spans="1:21" ht="31.5" customHeight="1">
      <c r="A3" s="560" t="s">
        <v>116</v>
      </c>
      <c r="B3" s="766"/>
      <c r="C3" s="766"/>
      <c r="D3" s="766"/>
      <c r="E3" s="766"/>
      <c r="F3" s="62"/>
      <c r="G3" s="62"/>
      <c r="H3" s="768" t="s">
        <v>13</v>
      </c>
      <c r="I3" s="768"/>
      <c r="J3" s="768"/>
      <c r="K3" s="768"/>
      <c r="L3" s="768"/>
      <c r="M3" s="62"/>
      <c r="N3" s="62"/>
      <c r="P3" s="64"/>
      <c r="Q3" s="64"/>
      <c r="R3" s="71"/>
      <c r="S3" s="64"/>
      <c r="T3" s="64"/>
    </row>
    <row r="4" spans="1:21" ht="9" customHeight="1"/>
    <row r="5" spans="1:21" ht="45" customHeight="1">
      <c r="A5" s="767" t="s">
        <v>194</v>
      </c>
      <c r="B5" s="767"/>
      <c r="C5" s="767"/>
      <c r="D5" s="767"/>
      <c r="E5" s="767"/>
      <c r="F5" s="767"/>
      <c r="G5" s="767"/>
      <c r="H5" s="767"/>
      <c r="I5" s="767"/>
      <c r="J5" s="767"/>
      <c r="K5" s="767"/>
      <c r="L5" s="767"/>
      <c r="M5" s="767"/>
    </row>
    <row r="6" spans="1:21" ht="21.75" customHeight="1">
      <c r="A6" s="765" t="s">
        <v>170</v>
      </c>
      <c r="B6" s="765"/>
      <c r="C6" s="765"/>
      <c r="D6" s="765"/>
      <c r="E6" s="765"/>
      <c r="F6" s="765"/>
      <c r="G6" s="765"/>
      <c r="H6" s="765"/>
      <c r="I6" s="765"/>
      <c r="J6" s="765"/>
      <c r="K6" s="765"/>
      <c r="L6" s="765"/>
      <c r="M6" s="765"/>
    </row>
    <row r="7" spans="1:21" s="17" customFormat="1" ht="18.75" customHeight="1">
      <c r="A7" s="765" t="s">
        <v>277</v>
      </c>
      <c r="B7" s="765"/>
      <c r="C7" s="765"/>
      <c r="D7" s="765"/>
      <c r="E7" s="765"/>
      <c r="F7" s="765"/>
      <c r="G7" s="765"/>
      <c r="H7" s="765"/>
      <c r="I7" s="765"/>
      <c r="J7" s="765"/>
      <c r="K7" s="765"/>
      <c r="L7" s="765"/>
      <c r="M7" s="765"/>
      <c r="N7" s="63"/>
      <c r="O7" s="63"/>
      <c r="P7" s="63"/>
      <c r="Q7" s="63"/>
      <c r="R7" s="63"/>
      <c r="S7" s="63"/>
      <c r="T7" s="63"/>
      <c r="U7" s="63"/>
    </row>
    <row r="8" spans="1:21" ht="2.25" customHeight="1"/>
    <row r="9" spans="1:21" s="241" customFormat="1" ht="24" customHeight="1">
      <c r="A9" s="59" t="s">
        <v>0</v>
      </c>
      <c r="B9" s="758" t="s">
        <v>16</v>
      </c>
      <c r="C9" s="759"/>
      <c r="D9" s="60" t="s">
        <v>17</v>
      </c>
      <c r="E9" s="60" t="s">
        <v>18</v>
      </c>
      <c r="F9" s="60" t="s">
        <v>19</v>
      </c>
      <c r="G9" s="60" t="s">
        <v>20</v>
      </c>
      <c r="H9" s="60" t="s">
        <v>21</v>
      </c>
      <c r="I9" s="60" t="s">
        <v>22</v>
      </c>
      <c r="J9" s="60" t="s">
        <v>23</v>
      </c>
      <c r="K9" s="60" t="s">
        <v>118</v>
      </c>
      <c r="L9" s="60" t="s">
        <v>24</v>
      </c>
      <c r="M9" s="59" t="s">
        <v>14</v>
      </c>
    </row>
    <row r="10" spans="1:21" s="334" customFormat="1" ht="17.25" customHeight="1">
      <c r="A10" s="137" t="s">
        <v>1</v>
      </c>
      <c r="B10" s="763" t="s">
        <v>2</v>
      </c>
      <c r="C10" s="764"/>
      <c r="D10" s="138" t="s">
        <v>3</v>
      </c>
      <c r="E10" s="138" t="s">
        <v>4</v>
      </c>
      <c r="F10" s="138" t="s">
        <v>5</v>
      </c>
      <c r="G10" s="138" t="s">
        <v>6</v>
      </c>
      <c r="H10" s="138" t="s">
        <v>7</v>
      </c>
      <c r="I10" s="138" t="s">
        <v>8</v>
      </c>
      <c r="J10" s="138" t="s">
        <v>9</v>
      </c>
      <c r="K10" s="138" t="s">
        <v>10</v>
      </c>
      <c r="L10" s="137" t="s">
        <v>11</v>
      </c>
      <c r="M10" s="137" t="s">
        <v>76</v>
      </c>
      <c r="O10" s="335"/>
      <c r="Q10" s="336"/>
    </row>
    <row r="11" spans="1:21" s="337" customFormat="1" ht="18" customHeight="1">
      <c r="A11" s="149">
        <v>1</v>
      </c>
      <c r="B11" s="157" t="str">
        <f>IF('Mau A1'!B11="","",'Mau A1'!B11)</f>
        <v xml:space="preserve">Võ Anh </v>
      </c>
      <c r="C11" s="158" t="str">
        <f>IF('Mau A1'!C11="","",'Mau A1'!C11)</f>
        <v>Hào</v>
      </c>
      <c r="D11" s="150">
        <f>'Mau B1.1'!I11</f>
        <v>0</v>
      </c>
      <c r="E11" s="150">
        <f>IF(('Mau B1.2.1'!AZ11+SUM('Mau  B1.2.2'!P11:P20))&gt;40,40,'Mau B1.2.1'!AZ11+SUM('Mau  B1.2.2'!P11:P20))</f>
        <v>0</v>
      </c>
      <c r="F11" s="150">
        <f>'Mau B1.3'!H11</f>
        <v>0</v>
      </c>
      <c r="G11" s="150">
        <f>'Mau B1.4'!E11</f>
        <v>0</v>
      </c>
      <c r="H11" s="150">
        <f>'Mau B1.5'!E11</f>
        <v>0</v>
      </c>
      <c r="I11" s="150">
        <f>SUM('Mau B1. 6'!H11:H16)</f>
        <v>0</v>
      </c>
      <c r="J11" s="150">
        <f>'Mau B1.7'!E11</f>
        <v>0</v>
      </c>
      <c r="K11" s="150">
        <f>SUM('Mau B1.8'!F11:F12)</f>
        <v>0</v>
      </c>
      <c r="L11" s="151">
        <f>SUM(D11:K11)</f>
        <v>0</v>
      </c>
      <c r="M11" s="61"/>
    </row>
    <row r="12" spans="1:21" s="337" customFormat="1" ht="18" customHeight="1">
      <c r="A12" s="149">
        <v>2</v>
      </c>
      <c r="B12" s="338" t="str">
        <f>IF('Mau A1'!B19="","",'Mau A1'!B19)</f>
        <v xml:space="preserve">Đinh Đồng </v>
      </c>
      <c r="C12" s="339" t="str">
        <f>IF('Mau A1'!C19="","",'Mau A1'!C19)</f>
        <v xml:space="preserve">Hiệp </v>
      </c>
      <c r="D12" s="150">
        <f>'Mau B1.1'!I12</f>
        <v>0</v>
      </c>
      <c r="E12" s="150">
        <f>IF(('Mau B1.2.1'!AZ12+SUM('Mau  B1.2.2'!P21:P30))&gt;40,40,'Mau B1.2.1'!AZ12+SUM('Mau  B1.2.2'!P21:P30))</f>
        <v>0</v>
      </c>
      <c r="F12" s="150">
        <f>'Mau B1.3'!H12</f>
        <v>0</v>
      </c>
      <c r="G12" s="150">
        <f>'Mau B1.4'!E12</f>
        <v>0</v>
      </c>
      <c r="H12" s="150">
        <f>'Mau B1.5'!E12</f>
        <v>0</v>
      </c>
      <c r="I12" s="150">
        <f>SUM('Mau B1. 6'!H17:H22)</f>
        <v>0</v>
      </c>
      <c r="J12" s="150">
        <f>'Mau B1.7'!E12</f>
        <v>0</v>
      </c>
      <c r="K12" s="150">
        <f>SUM('Mau B1.8'!F13:F14)</f>
        <v>0</v>
      </c>
      <c r="L12" s="151">
        <f t="shared" ref="L12:L21" si="0">SUM(D12:K12)</f>
        <v>0</v>
      </c>
      <c r="M12" s="340"/>
    </row>
    <row r="13" spans="1:21" s="337" customFormat="1" ht="18" customHeight="1">
      <c r="A13" s="149">
        <v>3</v>
      </c>
      <c r="B13" s="338" t="str">
        <f>IF('Mau A1'!B27="","",'Mau A1'!B27)</f>
        <v xml:space="preserve">Phan văn </v>
      </c>
      <c r="C13" s="339" t="str">
        <f>IF('Mau A1'!C27="","",'Mau A1'!C27)</f>
        <v>Hòa</v>
      </c>
      <c r="D13" s="150">
        <f>'Mau B1.1'!I13</f>
        <v>0</v>
      </c>
      <c r="E13" s="150">
        <f>IF(('Mau B1.2.1'!AZ13+SUM('Mau  B1.2.2'!P31:P40))&gt;40,40,'Mau B1.2.1'!AZ13+SUM('Mau  B1.2.2'!P31:P40))</f>
        <v>0</v>
      </c>
      <c r="F13" s="150">
        <f>'Mau B1.3'!H13</f>
        <v>0</v>
      </c>
      <c r="G13" s="150">
        <f>'Mau B1.4'!E13</f>
        <v>0</v>
      </c>
      <c r="H13" s="150">
        <f>'Mau B1.5'!E13</f>
        <v>0</v>
      </c>
      <c r="I13" s="150">
        <f>SUM('Mau B1. 6'!H23:H28)</f>
        <v>0</v>
      </c>
      <c r="J13" s="150">
        <f>'Mau B1.7'!E13</f>
        <v>0</v>
      </c>
      <c r="K13" s="150">
        <f>SUM('Mau B1.8'!F15:F16)</f>
        <v>0</v>
      </c>
      <c r="L13" s="151">
        <f t="shared" si="0"/>
        <v>0</v>
      </c>
      <c r="M13" s="340"/>
    </row>
    <row r="14" spans="1:21" s="337" customFormat="1" ht="18" customHeight="1">
      <c r="A14" s="149">
        <v>4</v>
      </c>
      <c r="B14" s="338" t="str">
        <f>IF('Mau A1'!B35="","",'Mau A1'!B35)</f>
        <v>Trần Đình</v>
      </c>
      <c r="C14" s="339" t="str">
        <f>IF('Mau A1'!C35="","",'Mau A1'!C35)</f>
        <v>Khoa</v>
      </c>
      <c r="D14" s="150">
        <f>'Mau B1.1'!I14</f>
        <v>0</v>
      </c>
      <c r="E14" s="150">
        <f>IF(('Mau B1.2.1'!AZ14+SUM('Mau  B1.2.2'!P41:P50))&gt;40,40,'Mau B1.2.1'!AZ14+SUM('Mau  B1.2.2'!P41:P50))</f>
        <v>0</v>
      </c>
      <c r="F14" s="150">
        <f>'Mau B1.3'!H14</f>
        <v>0</v>
      </c>
      <c r="G14" s="150">
        <f>'Mau B1.4'!E14</f>
        <v>0</v>
      </c>
      <c r="H14" s="150">
        <f>'Mau B1.5'!E14</f>
        <v>0</v>
      </c>
      <c r="I14" s="150">
        <f>SUM('Mau B1. 6'!H29:H34)</f>
        <v>0</v>
      </c>
      <c r="J14" s="150">
        <f>'Mau B1.7'!E14</f>
        <v>0</v>
      </c>
      <c r="K14" s="150">
        <f>SUM('Mau B1.8'!F17:F18)</f>
        <v>0</v>
      </c>
      <c r="L14" s="151">
        <f t="shared" si="0"/>
        <v>0</v>
      </c>
      <c r="M14" s="340"/>
    </row>
    <row r="15" spans="1:21" s="337" customFormat="1" ht="18" customHeight="1">
      <c r="A15" s="149">
        <v>5</v>
      </c>
      <c r="B15" s="338" t="str">
        <f>IF('Mau A1'!B44="","",'Mau A1'!B44)</f>
        <v xml:space="preserve">Đỗ Trọng </v>
      </c>
      <c r="C15" s="339" t="str">
        <f>IF('Mau A1'!C44="","",'Mau A1'!C44)</f>
        <v>Quý</v>
      </c>
      <c r="D15" s="150">
        <f>'Mau B1.1'!I15</f>
        <v>0</v>
      </c>
      <c r="E15" s="150">
        <f>IF(('Mau B1.2.1'!AZ15+SUM('Mau  B1.2.2'!P51:P60))&gt;40,40,'Mau B1.2.1'!AZ15+SUM('Mau  B1.2.2'!P51:P60))</f>
        <v>0</v>
      </c>
      <c r="F15" s="150">
        <f>'Mau B1.3'!H15</f>
        <v>0</v>
      </c>
      <c r="G15" s="150">
        <f>'Mau B1.4'!E15</f>
        <v>0</v>
      </c>
      <c r="H15" s="150">
        <f>'Mau B1.5'!E15</f>
        <v>0</v>
      </c>
      <c r="I15" s="150">
        <f>SUM('Mau B1. 6'!H35:H40)</f>
        <v>0</v>
      </c>
      <c r="J15" s="150">
        <f>'Mau B1.7'!E15</f>
        <v>0</v>
      </c>
      <c r="K15" s="150">
        <f>SUM('Mau B1.8'!F19:F20)</f>
        <v>0</v>
      </c>
      <c r="L15" s="151">
        <f t="shared" si="0"/>
        <v>0</v>
      </c>
      <c r="M15" s="340"/>
    </row>
    <row r="16" spans="1:21" s="337" customFormat="1" ht="18" customHeight="1">
      <c r="A16" s="149">
        <v>6</v>
      </c>
      <c r="B16" s="338" t="str">
        <f>IF('Mau A1'!B51="","",'Mau A1'!B51)</f>
        <v xml:space="preserve">Đặng Thế </v>
      </c>
      <c r="C16" s="339" t="str">
        <f>IF('Mau A1'!C51="","",'Mau A1'!C51)</f>
        <v>Huân</v>
      </c>
      <c r="D16" s="150">
        <f>'Mau B1.1'!I16</f>
        <v>0</v>
      </c>
      <c r="E16" s="150">
        <f>IF(('Mau B1.2.1'!AZ16+SUM('Mau  B1.2.2'!P61:P70))&gt;40,40,'Mau B1.2.1'!AZ16+SUM('Mau  B1.2.2'!P61:P70))</f>
        <v>0</v>
      </c>
      <c r="F16" s="150">
        <f>'Mau B1.3'!H16</f>
        <v>0</v>
      </c>
      <c r="G16" s="150">
        <f>'Mau B1.4'!E16</f>
        <v>0</v>
      </c>
      <c r="H16" s="150">
        <f>'Mau B1.5'!E16</f>
        <v>0</v>
      </c>
      <c r="I16" s="150">
        <f>SUM('Mau B1. 6'!H41:H46)</f>
        <v>0</v>
      </c>
      <c r="J16" s="150">
        <f>'Mau B1.7'!E16</f>
        <v>0</v>
      </c>
      <c r="K16" s="150">
        <f>SUM('Mau B1.8'!F21:F22)</f>
        <v>0</v>
      </c>
      <c r="L16" s="151">
        <f t="shared" si="0"/>
        <v>0</v>
      </c>
      <c r="M16" s="340"/>
    </row>
    <row r="17" spans="1:13" s="337" customFormat="1" ht="18" customHeight="1">
      <c r="A17" s="149">
        <v>7</v>
      </c>
      <c r="B17" s="338" t="str">
        <f>IF('Mau A1'!B61="","",'Mau A1'!B61)</f>
        <v>Võ Phước</v>
      </c>
      <c r="C17" s="339" t="str">
        <f>IF('Mau A1'!C61="","",'Mau A1'!C61)</f>
        <v xml:space="preserve">Quang </v>
      </c>
      <c r="D17" s="150">
        <f>'Mau B1.1'!I17</f>
        <v>0</v>
      </c>
      <c r="E17" s="150">
        <f>IF(('Mau B1.2.1'!AZ17+SUM('Mau  B1.2.2'!P71:P80))&gt;40,40,'Mau B1.2.1'!AZ17+SUM('Mau  B1.2.2'!P71:P80))</f>
        <v>0</v>
      </c>
      <c r="F17" s="150">
        <f>'Mau B1.3'!H17</f>
        <v>0</v>
      </c>
      <c r="G17" s="150">
        <f>'Mau B1.4'!E17</f>
        <v>0</v>
      </c>
      <c r="H17" s="150">
        <f>'Mau B1.5'!E17</f>
        <v>0</v>
      </c>
      <c r="I17" s="150">
        <f>SUM('Mau B1. 6'!H47:H52)</f>
        <v>0</v>
      </c>
      <c r="J17" s="150">
        <f>'Mau B1.7'!E17</f>
        <v>0</v>
      </c>
      <c r="K17" s="150">
        <f>SUM('Mau B1.8'!F23:F24)</f>
        <v>0</v>
      </c>
      <c r="L17" s="151">
        <f t="shared" si="0"/>
        <v>0</v>
      </c>
      <c r="M17" s="340"/>
    </row>
    <row r="18" spans="1:13" s="337" customFormat="1" ht="18" customHeight="1">
      <c r="A18" s="149">
        <v>8</v>
      </c>
      <c r="B18" s="338" t="str">
        <f>IF('Mau A1'!B68="","",'Mau A1'!B68)</f>
        <v xml:space="preserve">Hoàng Văn </v>
      </c>
      <c r="C18" s="339" t="str">
        <f>IF('Mau A1'!C68="","",'Mau A1'!C68)</f>
        <v>Viết</v>
      </c>
      <c r="D18" s="150">
        <f>'Mau B1.1'!I18</f>
        <v>0</v>
      </c>
      <c r="E18" s="150">
        <f>IF(('Mau B1.2.1'!AZ18+SUM('Mau  B1.2.2'!P81:P90))&gt;40,40,'Mau B1.2.1'!AZ18+SUM('Mau  B1.2.2'!P81:P90))</f>
        <v>0</v>
      </c>
      <c r="F18" s="150">
        <f>'Mau B1.3'!H18</f>
        <v>0</v>
      </c>
      <c r="G18" s="150">
        <f>'Mau B1.4'!E18</f>
        <v>0</v>
      </c>
      <c r="H18" s="150">
        <f>'Mau B1.5'!E18</f>
        <v>0</v>
      </c>
      <c r="I18" s="150">
        <f>SUM('Mau B1. 6'!H53:H58)</f>
        <v>0</v>
      </c>
      <c r="J18" s="150">
        <f>'Mau B1.7'!E18</f>
        <v>0</v>
      </c>
      <c r="K18" s="150">
        <f>SUM('Mau B1.8'!F25:F26)</f>
        <v>0</v>
      </c>
      <c r="L18" s="151">
        <f t="shared" si="0"/>
        <v>0</v>
      </c>
      <c r="M18" s="340"/>
    </row>
    <row r="19" spans="1:13" s="337" customFormat="1" ht="18" customHeight="1">
      <c r="A19" s="149">
        <v>9</v>
      </c>
      <c r="B19" s="338" t="str">
        <f>IF('Mau A1'!B73="","",'Mau A1'!B73)</f>
        <v>Nguyễn Vũ Xuân</v>
      </c>
      <c r="C19" s="339" t="str">
        <f>IF('Mau A1'!C73="","",'Mau A1'!C73)</f>
        <v>Thì</v>
      </c>
      <c r="D19" s="150">
        <f>'Mau B1.1'!I19</f>
        <v>0</v>
      </c>
      <c r="E19" s="150">
        <f>IF(('Mau B1.2.1'!AZ19+SUM('Mau  B1.2.2'!P91:P100))&gt;40,40,'Mau B1.2.1'!AZ19+SUM('Mau  B1.2.2'!P91:P100))</f>
        <v>0</v>
      </c>
      <c r="F19" s="150">
        <f>'Mau B1.3'!H19</f>
        <v>0</v>
      </c>
      <c r="G19" s="150">
        <f>'Mau B1.4'!E19</f>
        <v>0</v>
      </c>
      <c r="H19" s="150">
        <f>'Mau B1.5'!E19</f>
        <v>0</v>
      </c>
      <c r="I19" s="150">
        <f>SUM('Mau B1. 6'!H59:H64)</f>
        <v>0</v>
      </c>
      <c r="J19" s="150">
        <f>'Mau B1.7'!E19</f>
        <v>0</v>
      </c>
      <c r="K19" s="150">
        <f>SUM('Mau B1.8'!F27:F28)</f>
        <v>0</v>
      </c>
      <c r="L19" s="151">
        <f t="shared" si="0"/>
        <v>0</v>
      </c>
      <c r="M19" s="340"/>
    </row>
    <row r="20" spans="1:13" s="337" customFormat="1" ht="18" customHeight="1">
      <c r="A20" s="149">
        <v>10</v>
      </c>
      <c r="B20" s="338" t="str">
        <f>IF('Mau A1'!B82="","",'Mau A1'!B82)</f>
        <v xml:space="preserve">Nguyễn Ngọc </v>
      </c>
      <c r="C20" s="339" t="str">
        <f>IF('Mau A1'!C82="","",'Mau A1'!C82)</f>
        <v>Trí</v>
      </c>
      <c r="D20" s="150">
        <f>'Mau B1.1'!I20</f>
        <v>0</v>
      </c>
      <c r="E20" s="150">
        <f>IF(('Mau B1.2.1'!AZ20+SUM('Mau  B1.2.2'!P101:P110))&gt;40,40,'Mau B1.2.1'!AZ20+SUM('Mau  B1.2.2'!P101:P110))</f>
        <v>0</v>
      </c>
      <c r="F20" s="150">
        <f>'Mau B1.3'!H20</f>
        <v>0</v>
      </c>
      <c r="G20" s="150">
        <f>'Mau B1.4'!E20</f>
        <v>0</v>
      </c>
      <c r="H20" s="150">
        <f>'Mau B1.5'!E20</f>
        <v>0</v>
      </c>
      <c r="I20" s="150">
        <f>SUM('Mau B1. 6'!H65:H70)</f>
        <v>0</v>
      </c>
      <c r="J20" s="150">
        <f>'Mau B1.7'!E20</f>
        <v>0</v>
      </c>
      <c r="K20" s="150">
        <f>SUM('Mau B1.8'!F29:F30)</f>
        <v>0</v>
      </c>
      <c r="L20" s="151">
        <f t="shared" si="0"/>
        <v>0</v>
      </c>
      <c r="M20" s="340"/>
    </row>
    <row r="21" spans="1:13" s="337" customFormat="1" ht="18" customHeight="1">
      <c r="A21" s="149">
        <v>11</v>
      </c>
      <c r="B21" s="338" t="str">
        <f>IF('Mau A1'!B89="","",'Mau A1'!B89)</f>
        <v/>
      </c>
      <c r="C21" s="339" t="str">
        <f>IF('Mau A1'!C89="","",'Mau A1'!C89)</f>
        <v/>
      </c>
      <c r="D21" s="150">
        <f>'Mau B1.1'!I21</f>
        <v>0</v>
      </c>
      <c r="E21" s="150">
        <f>IF(('Mau B1.2.1'!AZ21+SUM('Mau  B1.2.2'!P111:P120))&gt;40,40,'Mau B1.2.1'!AZ21+SUM('Mau  B1.2.2'!P111:P120))</f>
        <v>0</v>
      </c>
      <c r="F21" s="150">
        <f>'Mau B1.3'!H21</f>
        <v>0</v>
      </c>
      <c r="G21" s="150">
        <f>'Mau B1.4'!E21</f>
        <v>0</v>
      </c>
      <c r="H21" s="150">
        <f>'Mau B1.5'!E21</f>
        <v>0</v>
      </c>
      <c r="I21" s="150">
        <f>SUM('Mau B1. 6'!H71:H76)</f>
        <v>0</v>
      </c>
      <c r="J21" s="150">
        <f>'Mau B1.7'!E21</f>
        <v>0</v>
      </c>
      <c r="K21" s="150">
        <f>SUM('Mau B1.8'!F31:F32)</f>
        <v>0</v>
      </c>
      <c r="L21" s="151">
        <f t="shared" si="0"/>
        <v>0</v>
      </c>
      <c r="M21" s="340"/>
    </row>
    <row r="22" spans="1:13" s="337" customFormat="1" ht="21" customHeight="1">
      <c r="A22" s="760" t="s">
        <v>25</v>
      </c>
      <c r="B22" s="761"/>
      <c r="C22" s="762"/>
      <c r="D22" s="151">
        <f t="shared" ref="D22:L22" si="1">SUM(D11:D21)</f>
        <v>0</v>
      </c>
      <c r="E22" s="151">
        <f t="shared" si="1"/>
        <v>0</v>
      </c>
      <c r="F22" s="151">
        <f t="shared" si="1"/>
        <v>0</v>
      </c>
      <c r="G22" s="151">
        <f t="shared" si="1"/>
        <v>0</v>
      </c>
      <c r="H22" s="151">
        <f t="shared" si="1"/>
        <v>0</v>
      </c>
      <c r="I22" s="151">
        <f t="shared" si="1"/>
        <v>0</v>
      </c>
      <c r="J22" s="151">
        <f t="shared" si="1"/>
        <v>0</v>
      </c>
      <c r="K22" s="151">
        <f t="shared" si="1"/>
        <v>0</v>
      </c>
      <c r="L22" s="151">
        <f t="shared" si="1"/>
        <v>0</v>
      </c>
      <c r="M22" s="341"/>
    </row>
    <row r="23" spans="1:13" ht="6" customHeight="1">
      <c r="A23" s="72"/>
      <c r="B23" s="72"/>
      <c r="C23" s="72"/>
      <c r="D23" s="72"/>
      <c r="E23" s="73"/>
      <c r="F23" s="73"/>
      <c r="G23" s="64"/>
      <c r="H23" s="64"/>
      <c r="I23" s="64"/>
      <c r="J23" s="64"/>
      <c r="K23" s="64"/>
      <c r="L23" s="64"/>
      <c r="M23" s="64"/>
    </row>
    <row r="24" spans="1:13" ht="18" customHeight="1">
      <c r="A24" s="13" t="s">
        <v>136</v>
      </c>
      <c r="D24" s="13" t="s">
        <v>195</v>
      </c>
      <c r="I24" s="13" t="s">
        <v>196</v>
      </c>
    </row>
    <row r="25" spans="1:13">
      <c r="A25" s="13" t="s">
        <v>137</v>
      </c>
      <c r="C25" s="14"/>
      <c r="D25" s="13" t="s">
        <v>139</v>
      </c>
      <c r="F25" s="14"/>
      <c r="I25" s="13" t="s">
        <v>141</v>
      </c>
    </row>
    <row r="26" spans="1:13" ht="16.5" customHeight="1">
      <c r="A26" s="13" t="s">
        <v>138</v>
      </c>
      <c r="D26" s="13" t="s">
        <v>140</v>
      </c>
    </row>
    <row r="27" spans="1:13" ht="14.25" customHeight="1">
      <c r="K27" s="342"/>
      <c r="L27" s="342" t="s">
        <v>171</v>
      </c>
    </row>
    <row r="28" spans="1:13">
      <c r="B28" s="14" t="s">
        <v>119</v>
      </c>
      <c r="E28" s="21"/>
      <c r="G28" s="14" t="s">
        <v>120</v>
      </c>
      <c r="K28" s="14"/>
      <c r="L28" s="14" t="s">
        <v>15</v>
      </c>
    </row>
  </sheetData>
  <sheetProtection password="CC43" sheet="1" formatCells="0" formatRows="0"/>
  <mergeCells count="10">
    <mergeCell ref="B9:C9"/>
    <mergeCell ref="A22:C22"/>
    <mergeCell ref="B10:C10"/>
    <mergeCell ref="A6:M6"/>
    <mergeCell ref="A2:E2"/>
    <mergeCell ref="A3:E3"/>
    <mergeCell ref="A7:M7"/>
    <mergeCell ref="A5:M5"/>
    <mergeCell ref="H3:L3"/>
    <mergeCell ref="H2:L2"/>
  </mergeCells>
  <phoneticPr fontId="5" type="noConversion"/>
  <pageMargins left="0.28000000000000003" right="0" top="0" bottom="0.2" header="0" footer="0"/>
  <pageSetup paperSize="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14</vt:i4>
      </vt:variant>
    </vt:vector>
  </HeadingPairs>
  <TitlesOfParts>
    <vt:vector size="27" baseType="lpstr">
      <vt:lpstr>Hướng dẫn</vt:lpstr>
      <vt:lpstr>Mau A1</vt:lpstr>
      <vt:lpstr>Mau A2</vt:lpstr>
      <vt:lpstr>Mau B1.1</vt:lpstr>
      <vt:lpstr>Mau B1.2.1</vt:lpstr>
      <vt:lpstr>Mau  B1.2.2</vt:lpstr>
      <vt:lpstr>Mau B1.3</vt:lpstr>
      <vt:lpstr>Mau B1.4</vt:lpstr>
      <vt:lpstr>Mau B1.5</vt:lpstr>
      <vt:lpstr>Mau B1. 6</vt:lpstr>
      <vt:lpstr>Mau B1.7</vt:lpstr>
      <vt:lpstr>Mau B1.8</vt:lpstr>
      <vt:lpstr>Mau B2</vt:lpstr>
      <vt:lpstr>'Mau  B1.2.2'!Print_Area</vt:lpstr>
      <vt:lpstr>'Mau B1.2.1'!Print_Area</vt:lpstr>
      <vt:lpstr>'Mau  B1.2.2'!Print_Titles</vt:lpstr>
      <vt:lpstr>'Mau A1'!Print_Titles</vt:lpstr>
      <vt:lpstr>'Mau A2'!Print_Titles</vt:lpstr>
      <vt:lpstr>'Mau B1. 6'!Print_Titles</vt:lpstr>
      <vt:lpstr>'Mau B1.1'!Print_Titles</vt:lpstr>
      <vt:lpstr>'Mau B1.2.1'!Print_Titles</vt:lpstr>
      <vt:lpstr>'Mau B1.3'!Print_Titles</vt:lpstr>
      <vt:lpstr>'Mau B1.4'!Print_Titles</vt:lpstr>
      <vt:lpstr>'Mau B1.5'!Print_Titles</vt:lpstr>
      <vt:lpstr>'Mau B1.7'!Print_Titles</vt:lpstr>
      <vt:lpstr>'Mau B1.8'!Print_Titles</vt:lpstr>
      <vt:lpstr>'Mau B2'!Print_Titles</vt:lpstr>
    </vt:vector>
  </TitlesOfParts>
  <Company>Truong THKT Ly Tu Trong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Admin</cp:lastModifiedBy>
  <cp:lastPrinted>2008-07-30T20:56:28Z</cp:lastPrinted>
  <dcterms:created xsi:type="dcterms:W3CDTF">2000-12-08T08:39:48Z</dcterms:created>
  <dcterms:modified xsi:type="dcterms:W3CDTF">2016-10-28T07:43:26Z</dcterms:modified>
</cp:coreProperties>
</file>